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filterPrivacy="1" defaultThemeVersion="124226"/>
  <xr:revisionPtr revIDLastSave="0" documentId="13_ncr:1_{4B1CC353-0AA6-4E03-8871-7C443727920F}" xr6:coauthVersionLast="47" xr6:coauthVersionMax="47" xr10:uidLastSave="{00000000-0000-0000-0000-000000000000}"/>
  <bookViews>
    <workbookView xWindow="-120" yWindow="-120" windowWidth="29040" windowHeight="15720" tabRatio="871" xr2:uid="{00000000-000D-0000-FFFF-FFFF00000000}"/>
  </bookViews>
  <sheets>
    <sheet name="1元旦" sheetId="34" r:id="rId1"/>
    <sheet name="１.2" sheetId="35" state="hidden" r:id="rId2"/>
    <sheet name="１.3" sheetId="36" state="hidden" r:id="rId3"/>
    <sheet name="１.4" sheetId="37" state="hidden" r:id="rId4"/>
    <sheet name="１.5" sheetId="5" state="hidden" r:id="rId5"/>
    <sheet name="１.6" sheetId="6" state="hidden" r:id="rId6"/>
    <sheet name="１.7" sheetId="7" state="hidden" r:id="rId7"/>
    <sheet name="１.8" sheetId="8" state="hidden" r:id="rId8"/>
    <sheet name="１.9" sheetId="9" state="hidden" r:id="rId9"/>
    <sheet name="１.10" sheetId="10" state="hidden" r:id="rId10"/>
    <sheet name="１.11" sheetId="11" state="hidden" r:id="rId11"/>
    <sheet name="１.12" sheetId="12" state="hidden" r:id="rId12"/>
    <sheet name="１.13" sheetId="13" state="hidden" r:id="rId13"/>
    <sheet name="１.14" sheetId="14" state="hidden" r:id="rId14"/>
    <sheet name="１.15" sheetId="15" state="hidden" r:id="rId15"/>
    <sheet name="１.16" sheetId="16" state="hidden" r:id="rId16"/>
    <sheet name="１.17" sheetId="17" state="hidden" r:id="rId17"/>
    <sheet name="１.18" sheetId="18" state="hidden" r:id="rId18"/>
    <sheet name="１.19" sheetId="19" state="hidden" r:id="rId19"/>
    <sheet name="１.20" sheetId="20" state="hidden" r:id="rId20"/>
    <sheet name="１.21" sheetId="21" state="hidden" r:id="rId21"/>
    <sheet name="１.22" sheetId="22" state="hidden" r:id="rId22"/>
    <sheet name="１.23" sheetId="23" state="hidden" r:id="rId23"/>
    <sheet name="１.24" sheetId="24" state="hidden" r:id="rId24"/>
    <sheet name="2" sheetId="41" r:id="rId25"/>
    <sheet name="3" sheetId="42" r:id="rId26"/>
    <sheet name="4" sheetId="98" r:id="rId27"/>
    <sheet name="5" sheetId="44" r:id="rId28"/>
    <sheet name="6" sheetId="72" r:id="rId29"/>
    <sheet name="7" sheetId="73" r:id="rId30"/>
    <sheet name="8" sheetId="74" r:id="rId31"/>
    <sheet name="9" sheetId="75" r:id="rId32"/>
    <sheet name="10" sheetId="76" r:id="rId33"/>
    <sheet name="11" sheetId="77" r:id="rId34"/>
    <sheet name="12" sheetId="78" r:id="rId35"/>
    <sheet name="13成人の日" sheetId="79" r:id="rId36"/>
    <sheet name="14" sheetId="80" r:id="rId37"/>
    <sheet name="15" sheetId="81" r:id="rId38"/>
    <sheet name="16" sheetId="82" r:id="rId39"/>
    <sheet name="17" sheetId="83" r:id="rId40"/>
    <sheet name="18" sheetId="84" r:id="rId41"/>
    <sheet name="19" sheetId="85" r:id="rId42"/>
    <sheet name="20" sheetId="86" r:id="rId43"/>
    <sheet name="21" sheetId="87" r:id="rId44"/>
    <sheet name="22" sheetId="88" r:id="rId45"/>
    <sheet name="23" sheetId="89" r:id="rId46"/>
    <sheet name="24" sheetId="90" r:id="rId47"/>
    <sheet name="25" sheetId="91" r:id="rId48"/>
    <sheet name="26" sheetId="92" r:id="rId49"/>
    <sheet name="27" sheetId="93" r:id="rId50"/>
    <sheet name="28" sheetId="94" r:id="rId51"/>
    <sheet name="29" sheetId="95" r:id="rId52"/>
    <sheet name="30" sheetId="96" r:id="rId53"/>
    <sheet name="31" sheetId="97" r:id="rId54"/>
  </sheets>
  <calcPr calcId="191029"/>
</workbook>
</file>

<file path=xl/calcChain.xml><?xml version="1.0" encoding="utf-8"?>
<calcChain xmlns="http://schemas.openxmlformats.org/spreadsheetml/2006/main">
  <c r="R1" i="73" l="1"/>
  <c r="R1" i="97"/>
  <c r="R1" i="96"/>
  <c r="R1" i="95"/>
  <c r="R1" i="94"/>
  <c r="R1" i="93"/>
  <c r="R1" i="92"/>
  <c r="R1" i="91"/>
  <c r="R1" i="90"/>
  <c r="R1" i="89"/>
  <c r="R1" i="88"/>
  <c r="R1" i="87"/>
  <c r="R1" i="86"/>
  <c r="R1" i="85"/>
  <c r="R1" i="84"/>
  <c r="R1" i="83"/>
  <c r="R1" i="82"/>
  <c r="R1" i="81"/>
  <c r="R1" i="80"/>
  <c r="R1" i="79"/>
  <c r="R1" i="78"/>
  <c r="R1" i="77"/>
  <c r="R1" i="76"/>
  <c r="R1" i="75"/>
  <c r="R1" i="74"/>
  <c r="R1" i="72"/>
  <c r="R1" i="44"/>
  <c r="R1" i="98"/>
  <c r="R1" i="42"/>
  <c r="R1" i="41"/>
  <c r="R1" i="24"/>
  <c r="R1" i="23"/>
  <c r="R1" i="22"/>
  <c r="R1" i="21"/>
  <c r="R1" i="20"/>
  <c r="R1" i="19"/>
  <c r="R1" i="18"/>
  <c r="R1" i="17"/>
  <c r="R1" i="16"/>
  <c r="R1" i="15"/>
  <c r="R1" i="14"/>
  <c r="R1" i="13"/>
  <c r="R1" i="12"/>
  <c r="R1" i="11"/>
  <c r="R1" i="10"/>
  <c r="R1" i="9"/>
  <c r="R1" i="8"/>
  <c r="R1" i="7"/>
  <c r="R1" i="6"/>
  <c r="R1" i="5"/>
  <c r="R1" i="37"/>
  <c r="R1" i="36"/>
  <c r="R1" i="35"/>
</calcChain>
</file>

<file path=xl/sharedStrings.xml><?xml version="1.0" encoding="utf-8"?>
<sst xmlns="http://schemas.openxmlformats.org/spreadsheetml/2006/main" count="918" uniqueCount="17">
  <si>
    <t>北</t>
    <rPh sb="0" eb="1">
      <t>キタ</t>
    </rPh>
    <phoneticPr fontId="1"/>
  </si>
  <si>
    <t>南</t>
    <rPh sb="0" eb="1">
      <t>ミナミ</t>
    </rPh>
    <phoneticPr fontId="1"/>
  </si>
  <si>
    <t>A</t>
    <phoneticPr fontId="1"/>
  </si>
  <si>
    <t>B</t>
    <phoneticPr fontId="1"/>
  </si>
  <si>
    <t>C</t>
    <phoneticPr fontId="1"/>
  </si>
  <si>
    <t>D</t>
    <phoneticPr fontId="1"/>
  </si>
  <si>
    <t>ステージ</t>
    <phoneticPr fontId="1"/>
  </si>
  <si>
    <t>２Fフロア</t>
    <phoneticPr fontId="1"/>
  </si>
  <si>
    <t>１F</t>
    <phoneticPr fontId="1"/>
  </si>
  <si>
    <t>２F</t>
    <phoneticPr fontId="1"/>
  </si>
  <si>
    <t>場　　所</t>
    <rPh sb="0" eb="1">
      <t>バ</t>
    </rPh>
    <rPh sb="3" eb="4">
      <t>ショ</t>
    </rPh>
    <phoneticPr fontId="1"/>
  </si>
  <si>
    <t>時間</t>
    <rPh sb="0" eb="2">
      <t>ジカン</t>
    </rPh>
    <phoneticPr fontId="1"/>
  </si>
  <si>
    <t>体　育　セ　ン　タ　ー　（１F／２F）　使　用　予　定　表</t>
    <rPh sb="0" eb="1">
      <t>カラダ</t>
    </rPh>
    <rPh sb="2" eb="3">
      <t>イク</t>
    </rPh>
    <rPh sb="20" eb="21">
      <t>シ</t>
    </rPh>
    <rPh sb="22" eb="23">
      <t>ヨウ</t>
    </rPh>
    <rPh sb="24" eb="25">
      <t>ヨ</t>
    </rPh>
    <rPh sb="26" eb="27">
      <t>サダム</t>
    </rPh>
    <rPh sb="28" eb="29">
      <t>ヒョウ</t>
    </rPh>
    <phoneticPr fontId="1"/>
  </si>
  <si>
    <r>
      <t>多目的室　２　　　　　　</t>
    </r>
    <r>
      <rPr>
        <b/>
        <sz val="11"/>
        <color theme="1"/>
        <rFont val="ＭＳ Ｐゴシック"/>
        <family val="3"/>
        <charset val="128"/>
        <scheme val="minor"/>
      </rPr>
      <t>全面</t>
    </r>
    <r>
      <rPr>
        <b/>
        <sz val="10"/>
        <color theme="1"/>
        <rFont val="ＭＳ Ｐゴシック"/>
        <family val="3"/>
        <charset val="128"/>
        <scheme val="minor"/>
      </rPr>
      <t>または</t>
    </r>
    <r>
      <rPr>
        <b/>
        <sz val="11"/>
        <color theme="1"/>
        <rFont val="ＭＳ Ｐゴシック"/>
        <family val="3"/>
        <charset val="128"/>
        <scheme val="minor"/>
      </rPr>
      <t>　　１/２面</t>
    </r>
    <rPh sb="0" eb="4">
      <t>タモクテキシツ</t>
    </rPh>
    <rPh sb="12" eb="14">
      <t>ゼンメン</t>
    </rPh>
    <rPh sb="22" eb="23">
      <t>メン</t>
    </rPh>
    <phoneticPr fontId="1"/>
  </si>
  <si>
    <t>アリーナ　入口側</t>
    <rPh sb="5" eb="7">
      <t>イリグチ</t>
    </rPh>
    <rPh sb="7" eb="8">
      <t>ガワ</t>
    </rPh>
    <phoneticPr fontId="1"/>
  </si>
  <si>
    <r>
      <t>アリーナ　</t>
    </r>
    <r>
      <rPr>
        <b/>
        <sz val="10"/>
        <color theme="1"/>
        <rFont val="ＭＳ Ｐゴシック"/>
        <family val="3"/>
        <charset val="128"/>
        <scheme val="minor"/>
      </rPr>
      <t>ステージ側</t>
    </r>
    <rPh sb="9" eb="10">
      <t>ガワ</t>
    </rPh>
    <phoneticPr fontId="1"/>
  </si>
  <si>
    <t>多目的室   　１</t>
    <rPh sb="0" eb="4">
      <t>タモクテキシツ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</si>
</sst>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\(aaa\)"/>
  </numFmts>
  <fonts count="15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28"/>
      <name val="ＭＳ Ｐゴシック"/>
      <family val="3"/>
      <charset val="128"/>
    </font>
    <font>
      <sz val="12"/>
      <color theme="1"/>
      <name val="ＭＳ Ｐゴシック"/>
      <family val="2"/>
      <scheme val="minor"/>
    </font>
    <font>
      <sz val="20"/>
      <color theme="1"/>
      <name val="AR P丸ゴシック体M"/>
      <family val="3"/>
      <charset val="128"/>
    </font>
    <font>
      <b/>
      <u/>
      <sz val="18"/>
      <color theme="1"/>
      <name val="AR P丸ゴシック体M"/>
      <family val="3"/>
      <charset val="128"/>
    </font>
    <font>
      <b/>
      <sz val="18"/>
      <color theme="1"/>
      <name val="AR P丸ゴシック体M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scheme val="minor"/>
    </font>
    <font>
      <sz val="18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71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249977111117893"/>
      </right>
      <top style="thin">
        <color indexed="64"/>
      </top>
      <bottom style="thin">
        <color indexed="64"/>
      </bottom>
      <diagonal/>
    </border>
    <border>
      <left style="thin">
        <color theme="0" tint="-0.249977111117893"/>
      </left>
      <right style="dashed">
        <color theme="0" tint="-0.249977111117893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0" tint="-0.249977111117893"/>
      </left>
      <right style="dashed">
        <color theme="0" tint="-0.249977111117893"/>
      </right>
      <top/>
      <bottom style="thin">
        <color indexed="64"/>
      </bottom>
      <diagonal/>
    </border>
    <border>
      <left/>
      <right style="thin">
        <color theme="0" tint="-0.249977111117893"/>
      </right>
      <top/>
      <bottom style="thin">
        <color indexed="64"/>
      </bottom>
      <diagonal/>
    </border>
    <border>
      <left/>
      <right style="thin">
        <color theme="0" tint="-0.249977111117893"/>
      </right>
      <top style="thin">
        <color indexed="64"/>
      </top>
      <bottom style="medium">
        <color indexed="64"/>
      </bottom>
      <diagonal/>
    </border>
    <border>
      <left style="thin">
        <color theme="0" tint="-0.249977111117893"/>
      </left>
      <right style="dashed">
        <color theme="0" tint="-0.249977111117893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theme="0" tint="-0.249977111117893"/>
      </right>
      <top style="thin">
        <color indexed="64"/>
      </top>
      <bottom/>
      <diagonal/>
    </border>
    <border>
      <left/>
      <right style="dashed">
        <color theme="0" tint="-0.249977111117893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249977111117893"/>
      </left>
      <right style="dashed">
        <color theme="0" tint="-0.249977111117893"/>
      </right>
      <top/>
      <bottom/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dashed">
        <color theme="0" tint="-0.249977111117893"/>
      </right>
      <top/>
      <bottom style="medium">
        <color indexed="64"/>
      </bottom>
      <diagonal/>
    </border>
    <border>
      <left/>
      <right style="thin">
        <color theme="0" tint="-0.249977111117893"/>
      </right>
      <top/>
      <bottom style="medium">
        <color indexed="64"/>
      </bottom>
      <diagonal/>
    </border>
    <border>
      <left/>
      <right style="dashed">
        <color theme="0" tint="-0.249977111117893"/>
      </right>
      <top/>
      <bottom style="thin">
        <color indexed="64"/>
      </bottom>
      <diagonal/>
    </border>
    <border>
      <left style="thin">
        <color theme="0" tint="-0.249977111117893"/>
      </left>
      <right style="dashed">
        <color theme="0" tint="-0.249977111117893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theme="0" tint="-0.249977111117893"/>
      </left>
      <right/>
      <top style="thin">
        <color indexed="64"/>
      </top>
      <bottom/>
      <diagonal/>
    </border>
    <border>
      <left style="thin">
        <color theme="0" tint="-0.249977111117893"/>
      </left>
      <right/>
      <top/>
      <bottom style="thin">
        <color indexed="64"/>
      </bottom>
      <diagonal/>
    </border>
    <border>
      <left/>
      <right style="dashed">
        <color theme="0" tint="-0.249977111117893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theme="0" tint="-0.249977111117893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ashed">
        <color theme="0" tint="-0.249977111117893"/>
      </right>
      <top style="thin">
        <color indexed="64"/>
      </top>
      <bottom/>
      <diagonal/>
    </border>
    <border>
      <left style="thin">
        <color theme="0" tint="-0.249977111117893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theme="0" tint="-0.249977111117893"/>
      </right>
      <top/>
      <bottom style="thin">
        <color indexed="64"/>
      </bottom>
      <diagonal/>
    </border>
    <border>
      <left style="thin">
        <color indexed="64"/>
      </left>
      <right style="dashed">
        <color theme="0" tint="-0.249977111117893"/>
      </right>
      <top style="thin">
        <color indexed="64"/>
      </top>
      <bottom style="thin">
        <color indexed="64"/>
      </bottom>
      <diagonal/>
    </border>
    <border>
      <left style="thin">
        <color theme="0" tint="-0.24997711111789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theme="0" tint="-0.249977111117893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theme="0" tint="-0.249977111117893"/>
      </right>
      <top style="thin">
        <color indexed="64"/>
      </top>
      <bottom/>
      <diagonal/>
    </border>
    <border>
      <left style="thin">
        <color indexed="64"/>
      </left>
      <right style="dashed">
        <color theme="0" tint="-0.249977111117893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ashed">
        <color theme="0" tint="-0.249977111117893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dashed">
        <color theme="0" tint="-0.249977111117893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theme="0" tint="-0.249977111117893"/>
      </left>
      <right style="thin">
        <color theme="0" tint="-0.249977111117893"/>
      </right>
      <top style="medium">
        <color indexed="64"/>
      </top>
      <bottom style="thin">
        <color indexed="64"/>
      </bottom>
      <diagonal/>
    </border>
    <border>
      <left style="thin">
        <color theme="0" tint="-0.249977111117893"/>
      </left>
      <right style="medium">
        <color indexed="64"/>
      </right>
      <top style="thin">
        <color auto="1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68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176" fontId="2" fillId="0" borderId="0" xfId="0" applyNumberFormat="1" applyFont="1" applyAlignment="1">
      <alignment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9" fillId="0" borderId="6" xfId="0" applyFont="1" applyBorder="1" applyAlignment="1">
      <alignment horizontal="center" vertical="center" textRotation="255"/>
    </xf>
    <xf numFmtId="0" fontId="13" fillId="3" borderId="6" xfId="0" applyFont="1" applyFill="1" applyBorder="1" applyAlignment="1">
      <alignment horizontal="center" vertical="center"/>
    </xf>
    <xf numFmtId="0" fontId="14" fillId="3" borderId="6" xfId="0" applyFont="1" applyFill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left"/>
    </xf>
    <xf numFmtId="0" fontId="7" fillId="3" borderId="18" xfId="0" applyFont="1" applyFill="1" applyBorder="1" applyAlignment="1">
      <alignment vertical="center"/>
    </xf>
    <xf numFmtId="0" fontId="7" fillId="3" borderId="17" xfId="0" applyFont="1" applyFill="1" applyBorder="1" applyAlignment="1">
      <alignment vertical="center"/>
    </xf>
    <xf numFmtId="0" fontId="7" fillId="3" borderId="16" xfId="0" applyFont="1" applyFill="1" applyBorder="1" applyAlignment="1">
      <alignment vertical="center" wrapText="1"/>
    </xf>
    <xf numFmtId="0" fontId="7" fillId="0" borderId="10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15" xfId="0" applyFont="1" applyFill="1" applyBorder="1" applyAlignment="1">
      <alignment horizontal="center" vertical="center"/>
    </xf>
    <xf numFmtId="0" fontId="3" fillId="4" borderId="14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19" xfId="0" applyFont="1" applyFill="1" applyBorder="1" applyAlignment="1">
      <alignment horizontal="center" vertical="center"/>
    </xf>
    <xf numFmtId="0" fontId="13" fillId="3" borderId="9" xfId="0" applyFont="1" applyFill="1" applyBorder="1" applyAlignment="1">
      <alignment horizontal="center" vertical="center"/>
    </xf>
    <xf numFmtId="0" fontId="7" fillId="3" borderId="19" xfId="0" applyFont="1" applyFill="1" applyBorder="1" applyAlignment="1">
      <alignment vertical="center"/>
    </xf>
    <xf numFmtId="0" fontId="3" fillId="0" borderId="46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/>
    </xf>
    <xf numFmtId="0" fontId="3" fillId="4" borderId="12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7" fillId="3" borderId="47" xfId="0" applyFont="1" applyFill="1" applyBorder="1" applyAlignment="1">
      <alignment vertical="center"/>
    </xf>
    <xf numFmtId="0" fontId="14" fillId="3" borderId="9" xfId="0" applyFont="1" applyFill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7" fillId="3" borderId="15" xfId="0" applyFont="1" applyFill="1" applyBorder="1" applyAlignment="1">
      <alignment vertical="center" wrapText="1"/>
    </xf>
    <xf numFmtId="0" fontId="3" fillId="3" borderId="8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0" borderId="50" xfId="0" applyFont="1" applyBorder="1" applyAlignment="1">
      <alignment horizontal="center" vertical="center"/>
    </xf>
    <xf numFmtId="0" fontId="3" fillId="0" borderId="19" xfId="0" applyFont="1" applyBorder="1" applyAlignment="1">
      <alignment vertical="center"/>
    </xf>
    <xf numFmtId="0" fontId="3" fillId="0" borderId="51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0" fontId="3" fillId="0" borderId="52" xfId="0" applyFont="1" applyBorder="1" applyAlignment="1">
      <alignment horizontal="center" vertical="center"/>
    </xf>
    <xf numFmtId="0" fontId="3" fillId="0" borderId="33" xfId="0" applyFont="1" applyBorder="1" applyAlignment="1">
      <alignment vertical="center"/>
    </xf>
    <xf numFmtId="0" fontId="3" fillId="0" borderId="34" xfId="0" applyFont="1" applyBorder="1" applyAlignment="1">
      <alignment vertical="center"/>
    </xf>
    <xf numFmtId="0" fontId="3" fillId="0" borderId="53" xfId="0" applyFont="1" applyBorder="1" applyAlignment="1">
      <alignment horizontal="center" vertical="center"/>
    </xf>
    <xf numFmtId="0" fontId="3" fillId="0" borderId="54" xfId="0" applyFont="1" applyBorder="1" applyAlignment="1">
      <alignment horizontal="center" vertical="center"/>
    </xf>
    <xf numFmtId="0" fontId="3" fillId="0" borderId="55" xfId="0" applyFont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56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57" xfId="0" applyFont="1" applyBorder="1" applyAlignment="1">
      <alignment horizontal="center" vertical="center"/>
    </xf>
    <xf numFmtId="0" fontId="3" fillId="3" borderId="54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/>
    </xf>
    <xf numFmtId="0" fontId="3" fillId="3" borderId="58" xfId="0" applyFont="1" applyFill="1" applyBorder="1" applyAlignment="1">
      <alignment horizontal="center" vertical="center"/>
    </xf>
    <xf numFmtId="0" fontId="3" fillId="3" borderId="38" xfId="0" applyFont="1" applyFill="1" applyBorder="1" applyAlignment="1">
      <alignment horizontal="center" vertical="center"/>
    </xf>
    <xf numFmtId="0" fontId="3" fillId="3" borderId="37" xfId="0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horizontal="center" vertical="center"/>
    </xf>
    <xf numFmtId="0" fontId="3" fillId="3" borderId="53" xfId="0" applyFont="1" applyFill="1" applyBorder="1" applyAlignment="1">
      <alignment horizontal="center" vertical="center"/>
    </xf>
    <xf numFmtId="0" fontId="3" fillId="3" borderId="30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59" xfId="0" applyFont="1" applyBorder="1" applyAlignment="1">
      <alignment horizontal="center" vertical="center"/>
    </xf>
    <xf numFmtId="0" fontId="3" fillId="0" borderId="60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61" xfId="0" applyFont="1" applyBorder="1" applyAlignment="1">
      <alignment horizontal="center" vertical="center"/>
    </xf>
    <xf numFmtId="0" fontId="3" fillId="0" borderId="63" xfId="0" applyFont="1" applyBorder="1" applyAlignment="1">
      <alignment horizontal="center" vertical="center"/>
    </xf>
    <xf numFmtId="0" fontId="3" fillId="0" borderId="64" xfId="0" applyFont="1" applyBorder="1" applyAlignment="1">
      <alignment horizontal="center" vertical="center"/>
    </xf>
    <xf numFmtId="0" fontId="3" fillId="0" borderId="58" xfId="0" applyFont="1" applyBorder="1" applyAlignment="1">
      <alignment horizontal="center" vertical="center"/>
    </xf>
    <xf numFmtId="0" fontId="3" fillId="0" borderId="65" xfId="0" applyFont="1" applyBorder="1" applyAlignment="1">
      <alignment horizontal="center" vertical="center"/>
    </xf>
    <xf numFmtId="0" fontId="3" fillId="0" borderId="66" xfId="0" applyFont="1" applyBorder="1" applyAlignment="1">
      <alignment horizontal="center" vertical="center"/>
    </xf>
    <xf numFmtId="0" fontId="3" fillId="0" borderId="67" xfId="0" applyFont="1" applyBorder="1" applyAlignment="1">
      <alignment horizontal="center" vertical="center"/>
    </xf>
    <xf numFmtId="0" fontId="3" fillId="4" borderId="33" xfId="0" applyFont="1" applyFill="1" applyBorder="1" applyAlignment="1">
      <alignment vertical="center"/>
    </xf>
    <xf numFmtId="0" fontId="3" fillId="4" borderId="34" xfId="0" applyFont="1" applyFill="1" applyBorder="1" applyAlignment="1">
      <alignment vertical="center"/>
    </xf>
    <xf numFmtId="0" fontId="3" fillId="4" borderId="24" xfId="0" applyFont="1" applyFill="1" applyBorder="1" applyAlignment="1">
      <alignment vertical="center"/>
    </xf>
    <xf numFmtId="0" fontId="3" fillId="4" borderId="26" xfId="0" applyFont="1" applyFill="1" applyBorder="1" applyAlignment="1">
      <alignment vertical="center"/>
    </xf>
    <xf numFmtId="0" fontId="3" fillId="4" borderId="27" xfId="0" applyFont="1" applyFill="1" applyBorder="1" applyAlignment="1">
      <alignment vertical="center"/>
    </xf>
    <xf numFmtId="0" fontId="3" fillId="4" borderId="29" xfId="0" applyFont="1" applyFill="1" applyBorder="1" applyAlignment="1">
      <alignment vertical="center"/>
    </xf>
    <xf numFmtId="0" fontId="3" fillId="4" borderId="25" xfId="0" applyFont="1" applyFill="1" applyBorder="1" applyAlignment="1">
      <alignment vertical="center"/>
    </xf>
    <xf numFmtId="0" fontId="3" fillId="4" borderId="28" xfId="0" applyFont="1" applyFill="1" applyBorder="1" applyAlignment="1">
      <alignment vertical="center"/>
    </xf>
    <xf numFmtId="0" fontId="3" fillId="3" borderId="23" xfId="0" applyFont="1" applyFill="1" applyBorder="1" applyAlignment="1">
      <alignment horizontal="center" vertical="center"/>
    </xf>
    <xf numFmtId="0" fontId="9" fillId="0" borderId="5" xfId="0" applyFont="1" applyBorder="1" applyAlignment="1">
      <alignment horizontal="center" vertical="center" textRotation="255"/>
    </xf>
    <xf numFmtId="0" fontId="13" fillId="3" borderId="1" xfId="0" applyFont="1" applyFill="1" applyBorder="1" applyAlignment="1">
      <alignment horizontal="center" vertical="center"/>
    </xf>
    <xf numFmtId="0" fontId="3" fillId="4" borderId="32" xfId="0" applyFont="1" applyFill="1" applyBorder="1" applyAlignment="1">
      <alignment vertical="center"/>
    </xf>
    <xf numFmtId="0" fontId="3" fillId="4" borderId="68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 textRotation="255"/>
    </xf>
    <xf numFmtId="0" fontId="11" fillId="0" borderId="6" xfId="0" applyFont="1" applyBorder="1" applyAlignment="1">
      <alignment horizontal="center" vertical="center" textRotation="255"/>
    </xf>
    <xf numFmtId="0" fontId="7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textRotation="255"/>
    </xf>
    <xf numFmtId="0" fontId="7" fillId="0" borderId="5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8" fillId="0" borderId="5" xfId="0" applyFont="1" applyBorder="1" applyAlignment="1">
      <alignment horizontal="left"/>
    </xf>
    <xf numFmtId="0" fontId="8" fillId="0" borderId="6" xfId="0" applyFont="1" applyBorder="1" applyAlignment="1">
      <alignment horizontal="left"/>
    </xf>
    <xf numFmtId="0" fontId="8" fillId="0" borderId="31" xfId="0" applyFont="1" applyBorder="1" applyAlignment="1">
      <alignment horizontal="left"/>
    </xf>
    <xf numFmtId="0" fontId="8" fillId="0" borderId="3" xfId="0" applyFont="1" applyBorder="1" applyAlignment="1">
      <alignment horizontal="left"/>
    </xf>
    <xf numFmtId="0" fontId="8" fillId="0" borderId="9" xfId="0" applyFont="1" applyBorder="1" applyAlignment="1">
      <alignment horizontal="left"/>
    </xf>
    <xf numFmtId="0" fontId="8" fillId="0" borderId="16" xfId="0" applyFont="1" applyBorder="1" applyAlignment="1">
      <alignment horizontal="left"/>
    </xf>
    <xf numFmtId="0" fontId="3" fillId="4" borderId="32" xfId="0" applyFont="1" applyFill="1" applyBorder="1" applyAlignment="1">
      <alignment horizontal="center" vertical="center"/>
    </xf>
    <xf numFmtId="0" fontId="3" fillId="4" borderId="33" xfId="0" applyFont="1" applyFill="1" applyBorder="1" applyAlignment="1">
      <alignment horizontal="center" vertical="center"/>
    </xf>
    <xf numFmtId="0" fontId="3" fillId="4" borderId="34" xfId="0" applyFont="1" applyFill="1" applyBorder="1" applyAlignment="1">
      <alignment horizontal="center" vertical="center"/>
    </xf>
    <xf numFmtId="0" fontId="3" fillId="4" borderId="24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/>
    </xf>
    <xf numFmtId="0" fontId="3" fillId="4" borderId="26" xfId="0" applyFont="1" applyFill="1" applyBorder="1" applyAlignment="1">
      <alignment horizontal="center" vertical="center"/>
    </xf>
    <xf numFmtId="0" fontId="3" fillId="4" borderId="27" xfId="0" applyFont="1" applyFill="1" applyBorder="1" applyAlignment="1">
      <alignment horizontal="center" vertical="center"/>
    </xf>
    <xf numFmtId="0" fontId="3" fillId="4" borderId="28" xfId="0" applyFont="1" applyFill="1" applyBorder="1" applyAlignment="1">
      <alignment horizontal="center" vertical="center"/>
    </xf>
    <xf numFmtId="0" fontId="3" fillId="4" borderId="29" xfId="0" applyFont="1" applyFill="1" applyBorder="1" applyAlignment="1">
      <alignment horizontal="center" vertical="center"/>
    </xf>
    <xf numFmtId="0" fontId="3" fillId="4" borderId="41" xfId="0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0" fontId="3" fillId="4" borderId="45" xfId="0" applyFont="1" applyFill="1" applyBorder="1" applyAlignment="1">
      <alignment horizontal="center" vertical="center"/>
    </xf>
    <xf numFmtId="0" fontId="3" fillId="4" borderId="32" xfId="0" applyFont="1" applyFill="1" applyBorder="1" applyAlignment="1">
      <alignment horizontal="center" vertical="center" wrapText="1"/>
    </xf>
    <xf numFmtId="0" fontId="3" fillId="4" borderId="33" xfId="0" applyFont="1" applyFill="1" applyBorder="1" applyAlignment="1">
      <alignment horizontal="center" vertical="center" wrapText="1"/>
    </xf>
    <xf numFmtId="0" fontId="3" fillId="4" borderId="34" xfId="0" applyFont="1" applyFill="1" applyBorder="1" applyAlignment="1">
      <alignment horizontal="center" vertical="center" wrapText="1"/>
    </xf>
    <xf numFmtId="0" fontId="3" fillId="4" borderId="24" xfId="0" applyFont="1" applyFill="1" applyBorder="1" applyAlignment="1">
      <alignment horizontal="center" vertical="center" wrapText="1"/>
    </xf>
    <xf numFmtId="0" fontId="3" fillId="4" borderId="25" xfId="0" applyFont="1" applyFill="1" applyBorder="1" applyAlignment="1">
      <alignment horizontal="center" vertical="center" wrapText="1"/>
    </xf>
    <xf numFmtId="0" fontId="3" fillId="4" borderId="26" xfId="0" applyFont="1" applyFill="1" applyBorder="1" applyAlignment="1">
      <alignment horizontal="center" vertical="center" wrapText="1"/>
    </xf>
    <xf numFmtId="0" fontId="3" fillId="4" borderId="27" xfId="0" applyFont="1" applyFill="1" applyBorder="1" applyAlignment="1">
      <alignment horizontal="center" vertical="center" wrapText="1"/>
    </xf>
    <xf numFmtId="0" fontId="3" fillId="4" borderId="28" xfId="0" applyFont="1" applyFill="1" applyBorder="1" applyAlignment="1">
      <alignment horizontal="center" vertical="center" wrapText="1"/>
    </xf>
    <xf numFmtId="0" fontId="3" fillId="4" borderId="29" xfId="0" applyFont="1" applyFill="1" applyBorder="1" applyAlignment="1">
      <alignment horizontal="center" vertical="center" wrapText="1"/>
    </xf>
    <xf numFmtId="0" fontId="3" fillId="4" borderId="62" xfId="0" applyFont="1" applyFill="1" applyBorder="1" applyAlignment="1">
      <alignment horizontal="center" vertical="center"/>
    </xf>
    <xf numFmtId="0" fontId="3" fillId="4" borderId="47" xfId="0" applyFont="1" applyFill="1" applyBorder="1" applyAlignment="1">
      <alignment horizontal="center" vertical="center"/>
    </xf>
    <xf numFmtId="0" fontId="3" fillId="4" borderId="17" xfId="0" applyFont="1" applyFill="1" applyBorder="1" applyAlignment="1">
      <alignment horizontal="center" vertical="center"/>
    </xf>
    <xf numFmtId="0" fontId="3" fillId="4" borderId="69" xfId="0" applyFont="1" applyFill="1" applyBorder="1" applyAlignment="1">
      <alignment horizontal="center" vertical="center"/>
    </xf>
    <xf numFmtId="0" fontId="3" fillId="4" borderId="70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Medium9"/>
  <colors>
    <mruColors>
      <color rgb="FFCC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styles" Target="style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66674</xdr:colOff>
      <xdr:row>2</xdr:row>
      <xdr:rowOff>76200</xdr:rowOff>
    </xdr:from>
    <xdr:to>
      <xdr:col>26</xdr:col>
      <xdr:colOff>368298</xdr:colOff>
      <xdr:row>10</xdr:row>
      <xdr:rowOff>736600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F691F31B-D59D-4773-8B42-54DECFF73A85}"/>
            </a:ext>
          </a:extLst>
        </xdr:cNvPr>
        <xdr:cNvSpPr txBox="1"/>
      </xdr:nvSpPr>
      <xdr:spPr>
        <a:xfrm>
          <a:off x="1362074" y="857250"/>
          <a:ext cx="9721849" cy="6480175"/>
        </a:xfrm>
        <a:prstGeom prst="rect">
          <a:avLst/>
        </a:prstGeom>
        <a:solidFill>
          <a:srgbClr val="CCFFFF"/>
        </a:solidFill>
        <a:ln w="63500" cmpd="sng">
          <a:solidFill>
            <a:srgbClr val="0070C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1000">
              <a:solidFill>
                <a:srgbClr val="0070C0"/>
              </a:solidFill>
            </a:rPr>
            <a:t>休館日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63498</xdr:colOff>
      <xdr:row>2</xdr:row>
      <xdr:rowOff>52915</xdr:rowOff>
    </xdr:from>
    <xdr:to>
      <xdr:col>26</xdr:col>
      <xdr:colOff>358772</xdr:colOff>
      <xdr:row>10</xdr:row>
      <xdr:rowOff>767290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DF0A7F10-53C4-47C2-A042-159101D4F7C1}"/>
            </a:ext>
          </a:extLst>
        </xdr:cNvPr>
        <xdr:cNvSpPr txBox="1"/>
      </xdr:nvSpPr>
      <xdr:spPr>
        <a:xfrm>
          <a:off x="1354665" y="836082"/>
          <a:ext cx="9788524" cy="6556375"/>
        </a:xfrm>
        <a:prstGeom prst="rect">
          <a:avLst/>
        </a:prstGeom>
        <a:solidFill>
          <a:srgbClr val="CCFFFF"/>
        </a:solidFill>
        <a:ln w="63500" cmpd="sng">
          <a:solidFill>
            <a:srgbClr val="0070C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1000">
              <a:solidFill>
                <a:srgbClr val="0070C0"/>
              </a:solidFill>
            </a:rPr>
            <a:t>休館日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2</xdr:row>
      <xdr:rowOff>0</xdr:rowOff>
    </xdr:from>
    <xdr:to>
      <xdr:col>26</xdr:col>
      <xdr:colOff>295274</xdr:colOff>
      <xdr:row>10</xdr:row>
      <xdr:rowOff>714375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5EF5AB96-FA5A-48C0-97AF-43DC287DE0B5}"/>
            </a:ext>
          </a:extLst>
        </xdr:cNvPr>
        <xdr:cNvSpPr txBox="1"/>
      </xdr:nvSpPr>
      <xdr:spPr>
        <a:xfrm>
          <a:off x="1295400" y="781050"/>
          <a:ext cx="9715499" cy="6534150"/>
        </a:xfrm>
        <a:prstGeom prst="rect">
          <a:avLst/>
        </a:prstGeom>
        <a:solidFill>
          <a:srgbClr val="CCFFFF"/>
        </a:solidFill>
        <a:ln w="63500" cmpd="sng">
          <a:solidFill>
            <a:srgbClr val="0070C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21000">
              <a:solidFill>
                <a:srgbClr val="0070C0"/>
              </a:solidFill>
            </a:rPr>
            <a:t>休館日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2</xdr:row>
      <xdr:rowOff>0</xdr:rowOff>
    </xdr:from>
    <xdr:to>
      <xdr:col>26</xdr:col>
      <xdr:colOff>295274</xdr:colOff>
      <xdr:row>10</xdr:row>
      <xdr:rowOff>714375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8EADC538-AEBC-455B-86B8-14405BDBBF80}"/>
            </a:ext>
          </a:extLst>
        </xdr:cNvPr>
        <xdr:cNvSpPr txBox="1"/>
      </xdr:nvSpPr>
      <xdr:spPr>
        <a:xfrm>
          <a:off x="1295400" y="781050"/>
          <a:ext cx="9715499" cy="6534150"/>
        </a:xfrm>
        <a:prstGeom prst="rect">
          <a:avLst/>
        </a:prstGeom>
        <a:solidFill>
          <a:srgbClr val="CCFFFF"/>
        </a:solidFill>
        <a:ln w="63500" cmpd="sng">
          <a:solidFill>
            <a:srgbClr val="0070C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21000">
              <a:solidFill>
                <a:srgbClr val="0070C0"/>
              </a:solidFill>
            </a:rPr>
            <a:t>休館日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2</xdr:row>
      <xdr:rowOff>0</xdr:rowOff>
    </xdr:from>
    <xdr:to>
      <xdr:col>26</xdr:col>
      <xdr:colOff>295274</xdr:colOff>
      <xdr:row>10</xdr:row>
      <xdr:rowOff>714375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4968DF52-A02B-4854-8D1A-F9183CD19DE8}"/>
            </a:ext>
          </a:extLst>
        </xdr:cNvPr>
        <xdr:cNvSpPr txBox="1"/>
      </xdr:nvSpPr>
      <xdr:spPr>
        <a:xfrm>
          <a:off x="1295400" y="781050"/>
          <a:ext cx="9715499" cy="6534150"/>
        </a:xfrm>
        <a:prstGeom prst="rect">
          <a:avLst/>
        </a:prstGeom>
        <a:solidFill>
          <a:srgbClr val="CCFFFF"/>
        </a:solidFill>
        <a:ln w="63500" cmpd="sng">
          <a:solidFill>
            <a:srgbClr val="0070C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21000">
              <a:solidFill>
                <a:srgbClr val="0070C0"/>
              </a:solidFill>
            </a:rPr>
            <a:t>休館日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63498</xdr:colOff>
      <xdr:row>2</xdr:row>
      <xdr:rowOff>52915</xdr:rowOff>
    </xdr:from>
    <xdr:to>
      <xdr:col>26</xdr:col>
      <xdr:colOff>358772</xdr:colOff>
      <xdr:row>10</xdr:row>
      <xdr:rowOff>767290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F42DC934-E14B-49CD-BADE-3680EB8F4F28}"/>
            </a:ext>
          </a:extLst>
        </xdr:cNvPr>
        <xdr:cNvSpPr txBox="1"/>
      </xdr:nvSpPr>
      <xdr:spPr>
        <a:xfrm>
          <a:off x="1354665" y="836082"/>
          <a:ext cx="9788524" cy="6556375"/>
        </a:xfrm>
        <a:prstGeom prst="rect">
          <a:avLst/>
        </a:prstGeom>
        <a:solidFill>
          <a:srgbClr val="CCFFFF"/>
        </a:solidFill>
        <a:ln w="63500" cmpd="sng">
          <a:solidFill>
            <a:srgbClr val="0070C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21000">
              <a:solidFill>
                <a:srgbClr val="0070C0"/>
              </a:solidFill>
            </a:rPr>
            <a:t>休館日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84666</xdr:colOff>
      <xdr:row>2</xdr:row>
      <xdr:rowOff>74083</xdr:rowOff>
    </xdr:from>
    <xdr:to>
      <xdr:col>26</xdr:col>
      <xdr:colOff>313265</xdr:colOff>
      <xdr:row>10</xdr:row>
      <xdr:rowOff>712258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36214D7E-9534-4B11-B1AC-B3A9047B704E}"/>
            </a:ext>
          </a:extLst>
        </xdr:cNvPr>
        <xdr:cNvSpPr txBox="1"/>
      </xdr:nvSpPr>
      <xdr:spPr>
        <a:xfrm>
          <a:off x="1375833" y="857250"/>
          <a:ext cx="9721849" cy="6480175"/>
        </a:xfrm>
        <a:prstGeom prst="rect">
          <a:avLst/>
        </a:prstGeom>
        <a:solidFill>
          <a:srgbClr val="CCFFFF"/>
        </a:solidFill>
        <a:ln w="63500" cmpd="sng">
          <a:solidFill>
            <a:srgbClr val="0070C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1000">
              <a:solidFill>
                <a:srgbClr val="0070C0"/>
              </a:solidFill>
            </a:rPr>
            <a:t>休館日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95250</xdr:colOff>
      <xdr:row>2</xdr:row>
      <xdr:rowOff>74083</xdr:rowOff>
    </xdr:from>
    <xdr:to>
      <xdr:col>26</xdr:col>
      <xdr:colOff>390524</xdr:colOff>
      <xdr:row>10</xdr:row>
      <xdr:rowOff>788458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605EDF82-CE52-48AF-BBEE-8BCC0E0E1C3D}"/>
            </a:ext>
          </a:extLst>
        </xdr:cNvPr>
        <xdr:cNvSpPr txBox="1"/>
      </xdr:nvSpPr>
      <xdr:spPr>
        <a:xfrm>
          <a:off x="1386417" y="857250"/>
          <a:ext cx="9788524" cy="6556375"/>
        </a:xfrm>
        <a:prstGeom prst="rect">
          <a:avLst/>
        </a:prstGeom>
        <a:solidFill>
          <a:srgbClr val="CCFFFF"/>
        </a:solidFill>
        <a:ln w="63500" cmpd="sng">
          <a:solidFill>
            <a:srgbClr val="0070C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1000">
              <a:solidFill>
                <a:srgbClr val="0070C0"/>
              </a:solidFill>
            </a:rPr>
            <a:t>休館日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63500</xdr:colOff>
      <xdr:row>2</xdr:row>
      <xdr:rowOff>84667</xdr:rowOff>
    </xdr:from>
    <xdr:to>
      <xdr:col>26</xdr:col>
      <xdr:colOff>358774</xdr:colOff>
      <xdr:row>10</xdr:row>
      <xdr:rowOff>799042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2914A132-1484-46F3-BBD7-020478FF590D}"/>
            </a:ext>
          </a:extLst>
        </xdr:cNvPr>
        <xdr:cNvSpPr txBox="1"/>
      </xdr:nvSpPr>
      <xdr:spPr>
        <a:xfrm>
          <a:off x="1354667" y="867834"/>
          <a:ext cx="9788524" cy="6556375"/>
        </a:xfrm>
        <a:prstGeom prst="rect">
          <a:avLst/>
        </a:prstGeom>
        <a:solidFill>
          <a:srgbClr val="CCFFFF"/>
        </a:solidFill>
        <a:ln w="63500" cmpd="sng">
          <a:solidFill>
            <a:srgbClr val="0070C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1000">
              <a:solidFill>
                <a:srgbClr val="0070C0"/>
              </a:solidFill>
            </a:rPr>
            <a:t>休館日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63498</xdr:colOff>
      <xdr:row>2</xdr:row>
      <xdr:rowOff>52915</xdr:rowOff>
    </xdr:from>
    <xdr:to>
      <xdr:col>26</xdr:col>
      <xdr:colOff>358772</xdr:colOff>
      <xdr:row>10</xdr:row>
      <xdr:rowOff>767290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7C4D3E25-8EB6-4EBA-8A05-3B2F27723E7D}"/>
            </a:ext>
          </a:extLst>
        </xdr:cNvPr>
        <xdr:cNvSpPr txBox="1"/>
      </xdr:nvSpPr>
      <xdr:spPr>
        <a:xfrm>
          <a:off x="1354665" y="836082"/>
          <a:ext cx="9788524" cy="6556375"/>
        </a:xfrm>
        <a:prstGeom prst="rect">
          <a:avLst/>
        </a:prstGeom>
        <a:solidFill>
          <a:srgbClr val="CCFFFF"/>
        </a:solidFill>
        <a:ln w="63500" cmpd="sng">
          <a:solidFill>
            <a:srgbClr val="0070C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1000">
              <a:solidFill>
                <a:srgbClr val="0070C0"/>
              </a:solidFill>
            </a:rPr>
            <a:t>休館日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2A99DB-EF89-4915-983C-04E9C85F9DC3}">
  <sheetPr>
    <tabColor rgb="FFFF0000"/>
  </sheetPr>
  <dimension ref="A1:AO11"/>
  <sheetViews>
    <sheetView tabSelected="1" zoomScale="90" zoomScaleNormal="90" workbookViewId="0">
      <selection sqref="A1:Q1"/>
    </sheetView>
  </sheetViews>
  <sheetFormatPr defaultColWidth="9" defaultRowHeight="21" x14ac:dyDescent="0.15"/>
  <cols>
    <col min="1" max="1" width="3.5" style="1" customWidth="1"/>
    <col min="2" max="2" width="10" style="2" customWidth="1"/>
    <col min="3" max="3" width="3.5" style="12" customWidth="1"/>
    <col min="4" max="27" width="5.375" style="3" customWidth="1"/>
    <col min="28" max="28" width="2.25" style="3" customWidth="1"/>
    <col min="29" max="16384" width="9" style="1"/>
  </cols>
  <sheetData>
    <row r="1" spans="1:41" s="6" customFormat="1" ht="30.75" customHeight="1" x14ac:dyDescent="0.15">
      <c r="A1" s="129" t="s">
        <v>12</v>
      </c>
      <c r="B1" s="130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2">
        <v>45658</v>
      </c>
      <c r="S1" s="132"/>
      <c r="T1" s="132"/>
      <c r="U1" s="132"/>
      <c r="V1" s="132"/>
      <c r="W1" s="132"/>
      <c r="X1" s="132"/>
      <c r="Y1" s="132"/>
      <c r="Z1" s="132"/>
      <c r="AA1" s="132"/>
      <c r="AB1" s="132"/>
    </row>
    <row r="2" spans="1:41" s="3" customFormat="1" ht="30.75" customHeight="1" x14ac:dyDescent="0.2">
      <c r="A2" s="133" t="s">
        <v>10</v>
      </c>
      <c r="B2" s="134"/>
      <c r="C2" s="13" t="s">
        <v>11</v>
      </c>
      <c r="D2" s="139">
        <v>9</v>
      </c>
      <c r="E2" s="140"/>
      <c r="F2" s="135">
        <v>10</v>
      </c>
      <c r="G2" s="135"/>
      <c r="H2" s="135">
        <v>11</v>
      </c>
      <c r="I2" s="135"/>
      <c r="J2" s="136">
        <v>12</v>
      </c>
      <c r="K2" s="136"/>
      <c r="L2" s="136">
        <v>1</v>
      </c>
      <c r="M2" s="136"/>
      <c r="N2" s="136">
        <v>2</v>
      </c>
      <c r="O2" s="136"/>
      <c r="P2" s="136">
        <v>3</v>
      </c>
      <c r="Q2" s="136"/>
      <c r="R2" s="136">
        <v>4</v>
      </c>
      <c r="S2" s="136"/>
      <c r="T2" s="136">
        <v>5</v>
      </c>
      <c r="U2" s="136"/>
      <c r="V2" s="136">
        <v>6</v>
      </c>
      <c r="W2" s="136"/>
      <c r="X2" s="135">
        <v>7</v>
      </c>
      <c r="Y2" s="135"/>
      <c r="Z2" s="137">
        <v>8</v>
      </c>
      <c r="AA2" s="138"/>
      <c r="AB2" s="22">
        <v>9</v>
      </c>
    </row>
    <row r="3" spans="1:41" ht="63.75" customHeight="1" x14ac:dyDescent="0.15">
      <c r="A3" s="123" t="s">
        <v>8</v>
      </c>
      <c r="B3" s="127" t="s">
        <v>15</v>
      </c>
      <c r="C3" s="14" t="s">
        <v>2</v>
      </c>
      <c r="D3" s="80"/>
      <c r="E3" s="16"/>
      <c r="F3" s="29"/>
      <c r="G3" s="4"/>
      <c r="H3" s="5"/>
      <c r="I3" s="4"/>
      <c r="J3" s="29"/>
      <c r="K3" s="4"/>
      <c r="L3" s="5"/>
      <c r="M3" s="4"/>
      <c r="N3" s="5"/>
      <c r="O3" s="4"/>
      <c r="P3" s="5"/>
      <c r="Q3" s="4"/>
      <c r="R3" s="5"/>
      <c r="S3" s="4"/>
      <c r="T3" s="49"/>
      <c r="U3" s="16"/>
      <c r="V3" s="16"/>
      <c r="W3" s="4"/>
      <c r="X3" s="5"/>
      <c r="Y3" s="4"/>
      <c r="Z3" s="5"/>
      <c r="AA3" s="83"/>
      <c r="AB3" s="30"/>
      <c r="AF3" s="7"/>
      <c r="AG3" s="7"/>
      <c r="AH3" s="7"/>
      <c r="AI3" s="7"/>
      <c r="AJ3" s="7"/>
      <c r="AK3" s="7"/>
      <c r="AL3" s="7"/>
      <c r="AM3" s="7"/>
      <c r="AN3" s="7"/>
      <c r="AO3" s="7"/>
    </row>
    <row r="4" spans="1:41" ht="63.75" customHeight="1" x14ac:dyDescent="0.15">
      <c r="A4" s="123"/>
      <c r="B4" s="128"/>
      <c r="C4" s="14" t="s">
        <v>3</v>
      </c>
      <c r="D4" s="80"/>
      <c r="E4" s="16"/>
      <c r="F4" s="29"/>
      <c r="G4" s="4"/>
      <c r="H4" s="5"/>
      <c r="I4" s="4"/>
      <c r="J4" s="29"/>
      <c r="K4" s="4"/>
      <c r="L4" s="5"/>
      <c r="M4" s="4"/>
      <c r="N4" s="5"/>
      <c r="O4" s="4"/>
      <c r="P4" s="5"/>
      <c r="Q4" s="4"/>
      <c r="R4" s="5"/>
      <c r="S4" s="4"/>
      <c r="T4" s="49"/>
      <c r="U4" s="16"/>
      <c r="V4" s="16"/>
      <c r="W4" s="4"/>
      <c r="X4" s="5"/>
      <c r="Y4" s="4"/>
      <c r="Z4" s="5"/>
      <c r="AA4" s="83"/>
      <c r="AB4" s="31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</row>
    <row r="5" spans="1:41" ht="63.75" customHeight="1" x14ac:dyDescent="0.15">
      <c r="A5" s="123"/>
      <c r="B5" s="127" t="s">
        <v>14</v>
      </c>
      <c r="C5" s="14" t="s">
        <v>4</v>
      </c>
      <c r="D5" s="80"/>
      <c r="E5" s="4"/>
      <c r="F5" s="8"/>
      <c r="G5" s="9"/>
      <c r="H5" s="8"/>
      <c r="I5" s="9"/>
      <c r="J5" s="5"/>
      <c r="K5" s="4"/>
      <c r="L5" s="5"/>
      <c r="M5" s="4"/>
      <c r="N5" s="5"/>
      <c r="O5" s="4"/>
      <c r="P5" s="5"/>
      <c r="Q5" s="4"/>
      <c r="R5" s="5"/>
      <c r="S5" s="4"/>
      <c r="T5" s="49"/>
      <c r="U5" s="16"/>
      <c r="V5" s="16"/>
      <c r="W5" s="4"/>
      <c r="X5" s="5"/>
      <c r="Y5" s="4"/>
      <c r="Z5" s="5"/>
      <c r="AA5" s="83"/>
      <c r="AB5" s="31"/>
    </row>
    <row r="6" spans="1:41" ht="63.75" customHeight="1" x14ac:dyDescent="0.15">
      <c r="A6" s="123"/>
      <c r="B6" s="128"/>
      <c r="C6" s="14" t="s">
        <v>5</v>
      </c>
      <c r="D6" s="80"/>
      <c r="E6" s="4"/>
      <c r="F6" s="5"/>
      <c r="G6" s="4"/>
      <c r="H6" s="5"/>
      <c r="I6" s="4"/>
      <c r="J6" s="5"/>
      <c r="K6" s="4"/>
      <c r="L6" s="5"/>
      <c r="M6" s="4"/>
      <c r="N6" s="5"/>
      <c r="O6" s="4"/>
      <c r="P6" s="5"/>
      <c r="Q6" s="4"/>
      <c r="R6" s="5"/>
      <c r="S6" s="4"/>
      <c r="T6" s="17"/>
      <c r="U6" s="17"/>
      <c r="V6" s="17"/>
      <c r="W6" s="17"/>
      <c r="X6" s="5"/>
      <c r="Y6" s="4"/>
      <c r="Z6" s="5"/>
      <c r="AA6" s="83"/>
      <c r="AB6" s="31"/>
    </row>
    <row r="7" spans="1:41" ht="30" customHeight="1" thickBot="1" x14ac:dyDescent="0.2">
      <c r="A7" s="126"/>
      <c r="B7" s="26" t="s">
        <v>6</v>
      </c>
      <c r="C7" s="23"/>
      <c r="D7" s="11"/>
      <c r="E7" s="10"/>
      <c r="F7" s="11"/>
      <c r="G7" s="10"/>
      <c r="H7" s="11"/>
      <c r="I7" s="10"/>
      <c r="J7" s="11"/>
      <c r="K7" s="10"/>
      <c r="L7" s="11"/>
      <c r="M7" s="10"/>
      <c r="N7" s="11"/>
      <c r="O7" s="10"/>
      <c r="P7" s="11"/>
      <c r="Q7" s="10"/>
      <c r="R7" s="11"/>
      <c r="S7" s="10"/>
      <c r="T7" s="11"/>
      <c r="U7" s="10"/>
      <c r="V7" s="11"/>
      <c r="W7" s="10"/>
      <c r="X7" s="34"/>
      <c r="Y7" s="35"/>
      <c r="Z7" s="34"/>
      <c r="AA7" s="36"/>
      <c r="AB7" s="21"/>
    </row>
    <row r="8" spans="1:41" ht="41.25" customHeight="1" x14ac:dyDescent="0.15">
      <c r="A8" s="122" t="s">
        <v>9</v>
      </c>
      <c r="B8" s="27" t="s">
        <v>7</v>
      </c>
      <c r="C8" s="24"/>
      <c r="D8" s="8"/>
      <c r="E8" s="9"/>
      <c r="F8" s="8"/>
      <c r="G8" s="9"/>
      <c r="H8" s="8"/>
      <c r="I8" s="9"/>
      <c r="J8" s="8"/>
      <c r="K8" s="33"/>
      <c r="L8" s="32"/>
      <c r="M8" s="33"/>
      <c r="N8" s="8"/>
      <c r="O8" s="9"/>
      <c r="P8" s="8"/>
      <c r="Q8" s="9"/>
      <c r="R8" s="8"/>
      <c r="S8" s="9"/>
      <c r="T8" s="8"/>
      <c r="U8" s="9"/>
      <c r="V8" s="8"/>
      <c r="W8" s="33"/>
      <c r="X8" s="32"/>
      <c r="Y8" s="33"/>
      <c r="Z8" s="32"/>
      <c r="AB8" s="19"/>
    </row>
    <row r="9" spans="1:41" ht="66" customHeight="1" x14ac:dyDescent="0.15">
      <c r="A9" s="123"/>
      <c r="B9" s="28" t="s">
        <v>16</v>
      </c>
      <c r="C9" s="25"/>
      <c r="D9" s="80"/>
      <c r="E9" s="4"/>
      <c r="F9" s="5"/>
      <c r="G9" s="4"/>
      <c r="H9" s="16"/>
      <c r="I9" s="16"/>
      <c r="J9" s="16"/>
      <c r="K9" s="5"/>
      <c r="L9" s="4"/>
      <c r="M9" s="49"/>
      <c r="N9" s="29"/>
      <c r="O9" s="4"/>
      <c r="P9" s="5"/>
      <c r="Q9" s="4"/>
      <c r="R9" s="5"/>
      <c r="S9" s="4"/>
      <c r="T9" s="5"/>
      <c r="U9" s="4"/>
      <c r="V9" s="49"/>
      <c r="W9" s="5"/>
      <c r="X9" s="4"/>
      <c r="Y9" s="5"/>
      <c r="Z9" s="4"/>
      <c r="AA9" s="81"/>
      <c r="AB9" s="31"/>
    </row>
    <row r="10" spans="1:41" ht="66" customHeight="1" x14ac:dyDescent="0.15">
      <c r="A10" s="123"/>
      <c r="B10" s="124" t="s">
        <v>13</v>
      </c>
      <c r="C10" s="15" t="s">
        <v>0</v>
      </c>
      <c r="D10" s="5"/>
      <c r="E10" s="4"/>
      <c r="F10" s="5"/>
      <c r="G10" s="4"/>
      <c r="H10" s="5"/>
      <c r="I10" s="4"/>
      <c r="J10" s="5"/>
      <c r="K10" s="9"/>
      <c r="L10" s="8"/>
      <c r="M10" s="9"/>
      <c r="N10" s="5"/>
      <c r="O10" s="4"/>
      <c r="P10" s="5"/>
      <c r="Q10" s="4"/>
      <c r="R10" s="5"/>
      <c r="S10" s="4"/>
      <c r="T10" s="5"/>
      <c r="U10" s="4"/>
      <c r="V10" s="5"/>
      <c r="W10" s="9"/>
      <c r="X10" s="8"/>
      <c r="Y10" s="9"/>
      <c r="Z10" s="8"/>
      <c r="AA10" s="17"/>
      <c r="AB10" s="20"/>
    </row>
    <row r="11" spans="1:41" ht="66" customHeight="1" x14ac:dyDescent="0.15">
      <c r="A11" s="123"/>
      <c r="B11" s="125"/>
      <c r="C11" s="15" t="s">
        <v>1</v>
      </c>
      <c r="D11" s="5"/>
      <c r="E11" s="4"/>
      <c r="F11" s="5"/>
      <c r="G11" s="4"/>
      <c r="H11" s="5"/>
      <c r="I11" s="4"/>
      <c r="J11" s="5"/>
      <c r="K11" s="4"/>
      <c r="L11" s="5"/>
      <c r="M11" s="4"/>
      <c r="N11" s="5"/>
      <c r="O11" s="4"/>
      <c r="P11" s="5"/>
      <c r="Q11" s="4"/>
      <c r="R11" s="5"/>
      <c r="S11" s="4"/>
      <c r="T11" s="5"/>
      <c r="U11" s="4"/>
      <c r="V11" s="5"/>
      <c r="W11" s="4"/>
      <c r="X11" s="5"/>
      <c r="Y11" s="4"/>
      <c r="Z11" s="5"/>
      <c r="AA11" s="16"/>
      <c r="AB11" s="20"/>
    </row>
  </sheetData>
  <mergeCells count="20">
    <mergeCell ref="A1:Q1"/>
    <mergeCell ref="R1:AB1"/>
    <mergeCell ref="A2:B2"/>
    <mergeCell ref="F2:G2"/>
    <mergeCell ref="H2:I2"/>
    <mergeCell ref="J2:K2"/>
    <mergeCell ref="L2:M2"/>
    <mergeCell ref="N2:O2"/>
    <mergeCell ref="P2:Q2"/>
    <mergeCell ref="Z2:AA2"/>
    <mergeCell ref="R2:S2"/>
    <mergeCell ref="T2:U2"/>
    <mergeCell ref="V2:W2"/>
    <mergeCell ref="X2:Y2"/>
    <mergeCell ref="D2:E2"/>
    <mergeCell ref="A8:A11"/>
    <mergeCell ref="B10:B11"/>
    <mergeCell ref="A3:A7"/>
    <mergeCell ref="B3:B4"/>
    <mergeCell ref="B5:B6"/>
  </mergeCells>
  <phoneticPr fontId="1"/>
  <pageMargins left="0" right="0" top="0.74803149606299213" bottom="0" header="0.31496062992125984" footer="0.31496062992125984"/>
  <pageSetup paperSize="9" orientation="landscape" horizontalDpi="0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O11"/>
  <sheetViews>
    <sheetView zoomScale="90" zoomScaleNormal="90" workbookViewId="0">
      <selection sqref="A1:Q1"/>
    </sheetView>
  </sheetViews>
  <sheetFormatPr defaultColWidth="9" defaultRowHeight="21" x14ac:dyDescent="0.15"/>
  <cols>
    <col min="1" max="1" width="3.5" style="1" customWidth="1"/>
    <col min="2" max="2" width="10" style="2" customWidth="1"/>
    <col min="3" max="3" width="3.5" style="12" customWidth="1"/>
    <col min="4" max="27" width="5.375" style="3" customWidth="1"/>
    <col min="28" max="28" width="2.25" style="3" customWidth="1"/>
    <col min="29" max="16384" width="9" style="1"/>
  </cols>
  <sheetData>
    <row r="1" spans="1:41" s="6" customFormat="1" ht="30.75" customHeight="1" x14ac:dyDescent="0.15">
      <c r="A1" s="129" t="s">
        <v>12</v>
      </c>
      <c r="B1" s="130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2">
        <f>'1元旦'!R1:AE1+9</f>
        <v>45667</v>
      </c>
      <c r="S1" s="132"/>
      <c r="T1" s="132"/>
      <c r="U1" s="132"/>
      <c r="V1" s="132"/>
      <c r="W1" s="132"/>
      <c r="X1" s="132"/>
      <c r="Y1" s="132"/>
      <c r="Z1" s="132"/>
      <c r="AA1" s="132"/>
      <c r="AB1" s="132"/>
    </row>
    <row r="2" spans="1:41" s="3" customFormat="1" ht="30.75" customHeight="1" thickBot="1" x14ac:dyDescent="0.25">
      <c r="A2" s="133" t="s">
        <v>10</v>
      </c>
      <c r="B2" s="134"/>
      <c r="C2" s="13" t="s">
        <v>11</v>
      </c>
      <c r="D2" s="139">
        <v>9</v>
      </c>
      <c r="E2" s="140"/>
      <c r="F2" s="135">
        <v>10</v>
      </c>
      <c r="G2" s="135"/>
      <c r="H2" s="135">
        <v>11</v>
      </c>
      <c r="I2" s="135"/>
      <c r="J2" s="135">
        <v>12</v>
      </c>
      <c r="K2" s="135"/>
      <c r="L2" s="136">
        <v>1</v>
      </c>
      <c r="M2" s="136"/>
      <c r="N2" s="136">
        <v>2</v>
      </c>
      <c r="O2" s="136"/>
      <c r="P2" s="136">
        <v>3</v>
      </c>
      <c r="Q2" s="136"/>
      <c r="R2" s="136">
        <v>4</v>
      </c>
      <c r="S2" s="136"/>
      <c r="T2" s="135">
        <v>5</v>
      </c>
      <c r="U2" s="135"/>
      <c r="V2" s="135">
        <v>6</v>
      </c>
      <c r="W2" s="135"/>
      <c r="X2" s="135">
        <v>7</v>
      </c>
      <c r="Y2" s="135"/>
      <c r="Z2" s="137">
        <v>8</v>
      </c>
      <c r="AA2" s="138"/>
      <c r="AB2" s="22">
        <v>9</v>
      </c>
    </row>
    <row r="3" spans="1:41" ht="63.75" customHeight="1" x14ac:dyDescent="0.15">
      <c r="A3" s="123" t="s">
        <v>8</v>
      </c>
      <c r="B3" s="127" t="s">
        <v>15</v>
      </c>
      <c r="C3" s="14" t="s">
        <v>2</v>
      </c>
      <c r="D3" s="5"/>
      <c r="E3" s="16"/>
      <c r="F3" s="144"/>
      <c r="G3" s="145"/>
      <c r="H3" s="145"/>
      <c r="I3" s="145"/>
      <c r="J3" s="145"/>
      <c r="K3" s="146"/>
      <c r="L3" s="144"/>
      <c r="M3" s="145"/>
      <c r="N3" s="145"/>
      <c r="O3" s="145"/>
      <c r="P3" s="145"/>
      <c r="Q3" s="146"/>
      <c r="R3" s="5"/>
      <c r="S3" s="16"/>
      <c r="T3" s="144"/>
      <c r="U3" s="145"/>
      <c r="V3" s="145"/>
      <c r="W3" s="145"/>
      <c r="X3" s="145"/>
      <c r="Y3" s="145"/>
      <c r="Z3" s="145"/>
      <c r="AA3" s="146"/>
      <c r="AB3" s="30"/>
      <c r="AF3" s="7"/>
      <c r="AG3" s="7"/>
      <c r="AH3" s="7"/>
      <c r="AI3" s="7"/>
      <c r="AJ3" s="7"/>
      <c r="AK3" s="7"/>
      <c r="AL3" s="7"/>
      <c r="AM3" s="7"/>
      <c r="AN3" s="7"/>
      <c r="AO3" s="7"/>
    </row>
    <row r="4" spans="1:41" ht="63.75" customHeight="1" thickBot="1" x14ac:dyDescent="0.2">
      <c r="A4" s="123"/>
      <c r="B4" s="128"/>
      <c r="C4" s="14" t="s">
        <v>3</v>
      </c>
      <c r="D4" s="5"/>
      <c r="E4" s="16"/>
      <c r="F4" s="147"/>
      <c r="G4" s="148"/>
      <c r="H4" s="148"/>
      <c r="I4" s="148"/>
      <c r="J4" s="148"/>
      <c r="K4" s="149"/>
      <c r="L4" s="147"/>
      <c r="M4" s="148"/>
      <c r="N4" s="148"/>
      <c r="O4" s="148"/>
      <c r="P4" s="148"/>
      <c r="Q4" s="149"/>
      <c r="R4" s="5"/>
      <c r="S4" s="16"/>
      <c r="T4" s="147"/>
      <c r="U4" s="148"/>
      <c r="V4" s="148"/>
      <c r="W4" s="148"/>
      <c r="X4" s="148"/>
      <c r="Y4" s="148"/>
      <c r="Z4" s="148"/>
      <c r="AA4" s="149"/>
      <c r="AB4" s="31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</row>
    <row r="5" spans="1:41" ht="63.75" customHeight="1" thickBot="1" x14ac:dyDescent="0.2">
      <c r="A5" s="123"/>
      <c r="B5" s="127" t="s">
        <v>14</v>
      </c>
      <c r="C5" s="14" t="s">
        <v>4</v>
      </c>
      <c r="D5" s="5"/>
      <c r="E5" s="16"/>
      <c r="F5" s="141"/>
      <c r="G5" s="142"/>
      <c r="H5" s="142"/>
      <c r="I5" s="142"/>
      <c r="J5" s="142"/>
      <c r="K5" s="143"/>
      <c r="L5" s="29"/>
      <c r="M5" s="4"/>
      <c r="N5" s="5"/>
      <c r="O5" s="4"/>
      <c r="P5" s="5"/>
      <c r="Q5" s="4"/>
      <c r="R5" s="5"/>
      <c r="S5" s="16"/>
      <c r="T5" s="141"/>
      <c r="U5" s="142"/>
      <c r="V5" s="142"/>
      <c r="W5" s="143"/>
      <c r="X5" s="144"/>
      <c r="Y5" s="145"/>
      <c r="Z5" s="145"/>
      <c r="AA5" s="146"/>
      <c r="AB5" s="20"/>
    </row>
    <row r="6" spans="1:41" ht="63.75" customHeight="1" thickBot="1" x14ac:dyDescent="0.2">
      <c r="A6" s="123"/>
      <c r="B6" s="128"/>
      <c r="C6" s="14" t="s">
        <v>5</v>
      </c>
      <c r="D6" s="5"/>
      <c r="E6" s="4"/>
      <c r="F6" s="8"/>
      <c r="G6" s="9"/>
      <c r="H6" s="8"/>
      <c r="I6" s="9"/>
      <c r="J6" s="8"/>
      <c r="K6" s="9"/>
      <c r="L6" s="5"/>
      <c r="M6" s="4"/>
      <c r="N6" s="5"/>
      <c r="O6" s="4"/>
      <c r="P6" s="5"/>
      <c r="Q6" s="4"/>
      <c r="R6" s="5"/>
      <c r="S6" s="16"/>
      <c r="T6" s="141"/>
      <c r="U6" s="142"/>
      <c r="V6" s="142"/>
      <c r="W6" s="143"/>
      <c r="X6" s="141"/>
      <c r="Y6" s="142"/>
      <c r="Z6" s="142"/>
      <c r="AA6" s="143"/>
      <c r="AB6" s="20"/>
    </row>
    <row r="7" spans="1:41" ht="30" customHeight="1" thickBot="1" x14ac:dyDescent="0.2">
      <c r="A7" s="126"/>
      <c r="B7" s="26" t="s">
        <v>6</v>
      </c>
      <c r="C7" s="23"/>
      <c r="D7" s="11"/>
      <c r="E7" s="10"/>
      <c r="F7" s="11"/>
      <c r="G7" s="10"/>
      <c r="H7" s="11"/>
      <c r="I7" s="10"/>
      <c r="J7" s="11"/>
      <c r="K7" s="10"/>
      <c r="L7" s="11"/>
      <c r="M7" s="10"/>
      <c r="N7" s="11"/>
      <c r="O7" s="10"/>
      <c r="P7" s="11"/>
      <c r="Q7" s="10"/>
      <c r="R7" s="11"/>
      <c r="S7" s="10"/>
      <c r="T7" s="34"/>
      <c r="U7" s="35"/>
      <c r="V7" s="34"/>
      <c r="W7" s="35"/>
      <c r="X7" s="11"/>
      <c r="Y7" s="10"/>
      <c r="Z7" s="11"/>
      <c r="AA7" s="18"/>
      <c r="AB7" s="21"/>
    </row>
    <row r="8" spans="1:41" ht="41.25" customHeight="1" thickBot="1" x14ac:dyDescent="0.2">
      <c r="A8" s="122" t="s">
        <v>9</v>
      </c>
      <c r="B8" s="27" t="s">
        <v>7</v>
      </c>
      <c r="C8" s="24"/>
      <c r="D8" s="8"/>
      <c r="E8" s="9"/>
      <c r="F8" s="32"/>
      <c r="G8" s="33"/>
      <c r="H8" s="32"/>
      <c r="I8" s="33"/>
      <c r="J8" s="32"/>
      <c r="K8" s="33"/>
      <c r="L8" s="32"/>
      <c r="M8" s="33"/>
      <c r="N8" s="8"/>
      <c r="O8" s="9"/>
      <c r="P8" s="8"/>
      <c r="Q8" s="9"/>
      <c r="R8" s="8"/>
      <c r="S8" s="9"/>
      <c r="T8" s="8"/>
      <c r="U8" s="9"/>
      <c r="V8" s="8"/>
      <c r="W8" s="17"/>
      <c r="X8" s="141"/>
      <c r="Y8" s="143"/>
      <c r="Z8" s="57"/>
      <c r="AB8" s="19"/>
    </row>
    <row r="9" spans="1:41" ht="66" customHeight="1" thickBot="1" x14ac:dyDescent="0.2">
      <c r="A9" s="123"/>
      <c r="B9" s="28" t="s">
        <v>16</v>
      </c>
      <c r="C9" s="25"/>
      <c r="D9" s="38"/>
      <c r="E9" s="40"/>
      <c r="F9" s="144"/>
      <c r="G9" s="145"/>
      <c r="H9" s="142"/>
      <c r="I9" s="143"/>
      <c r="J9" s="141"/>
      <c r="K9" s="142"/>
      <c r="L9" s="142"/>
      <c r="M9" s="143"/>
      <c r="N9" s="58"/>
      <c r="O9" s="39"/>
      <c r="P9" s="38"/>
      <c r="Q9" s="39"/>
      <c r="R9" s="5"/>
      <c r="S9" s="4"/>
      <c r="T9" s="5"/>
      <c r="U9" s="4"/>
      <c r="V9" s="5"/>
      <c r="W9" s="40"/>
      <c r="X9" s="144"/>
      <c r="Y9" s="145"/>
      <c r="Z9" s="142"/>
      <c r="AA9" s="143"/>
      <c r="AB9" s="31"/>
    </row>
    <row r="10" spans="1:41" ht="66" customHeight="1" thickBot="1" x14ac:dyDescent="0.2">
      <c r="A10" s="123"/>
      <c r="B10" s="124" t="s">
        <v>13</v>
      </c>
      <c r="C10" s="55" t="s">
        <v>0</v>
      </c>
      <c r="D10" s="144"/>
      <c r="E10" s="145"/>
      <c r="F10" s="145"/>
      <c r="G10" s="146"/>
      <c r="H10" s="144"/>
      <c r="I10" s="146"/>
      <c r="J10" s="37"/>
      <c r="K10" s="9"/>
      <c r="L10" s="8"/>
      <c r="M10" s="17"/>
      <c r="N10" s="144"/>
      <c r="O10" s="145"/>
      <c r="P10" s="145"/>
      <c r="Q10" s="146"/>
      <c r="R10" s="29"/>
      <c r="S10" s="4"/>
      <c r="T10" s="5"/>
      <c r="U10" s="4"/>
      <c r="V10" s="49"/>
      <c r="W10" s="144"/>
      <c r="X10" s="145"/>
      <c r="Y10" s="146"/>
      <c r="Z10" s="141"/>
      <c r="AA10" s="143"/>
      <c r="AB10" s="31"/>
    </row>
    <row r="11" spans="1:41" ht="66" customHeight="1" thickBot="1" x14ac:dyDescent="0.2">
      <c r="A11" s="123"/>
      <c r="B11" s="125"/>
      <c r="C11" s="55" t="s">
        <v>1</v>
      </c>
      <c r="D11" s="147"/>
      <c r="E11" s="148"/>
      <c r="F11" s="148"/>
      <c r="G11" s="149"/>
      <c r="H11" s="147"/>
      <c r="I11" s="149"/>
      <c r="J11" s="29"/>
      <c r="K11" s="4"/>
      <c r="L11" s="5"/>
      <c r="M11" s="16"/>
      <c r="N11" s="147"/>
      <c r="O11" s="148"/>
      <c r="P11" s="148"/>
      <c r="Q11" s="149"/>
      <c r="R11" s="29"/>
      <c r="S11" s="4"/>
      <c r="T11" s="5"/>
      <c r="U11" s="4"/>
      <c r="V11" s="49"/>
      <c r="W11" s="147"/>
      <c r="X11" s="148"/>
      <c r="Y11" s="149"/>
      <c r="Z11" s="141"/>
      <c r="AA11" s="143"/>
      <c r="AB11" s="31"/>
    </row>
  </sheetData>
  <mergeCells count="38">
    <mergeCell ref="A1:Q1"/>
    <mergeCell ref="R1:AB1"/>
    <mergeCell ref="A2:B2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V2:W2"/>
    <mergeCell ref="X2:Y2"/>
    <mergeCell ref="Z2:AA2"/>
    <mergeCell ref="A3:A7"/>
    <mergeCell ref="B3:B4"/>
    <mergeCell ref="B5:B6"/>
    <mergeCell ref="L3:Q4"/>
    <mergeCell ref="A8:A11"/>
    <mergeCell ref="B10:B11"/>
    <mergeCell ref="F3:K4"/>
    <mergeCell ref="F5:K5"/>
    <mergeCell ref="W10:Y11"/>
    <mergeCell ref="D10:G11"/>
    <mergeCell ref="H10:I11"/>
    <mergeCell ref="T3:AA4"/>
    <mergeCell ref="X5:AA5"/>
    <mergeCell ref="X6:AA6"/>
    <mergeCell ref="F9:I9"/>
    <mergeCell ref="X9:AA9"/>
    <mergeCell ref="T6:W6"/>
    <mergeCell ref="Z11:AA11"/>
    <mergeCell ref="X8:Y8"/>
    <mergeCell ref="J9:M9"/>
    <mergeCell ref="N10:Q11"/>
    <mergeCell ref="Z10:AA10"/>
    <mergeCell ref="T5:W5"/>
  </mergeCells>
  <phoneticPr fontId="1"/>
  <pageMargins left="0" right="0" top="0.74803149606299213" bottom="0" header="0.31496062992125984" footer="0.31496062992125984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O11"/>
  <sheetViews>
    <sheetView zoomScale="90" zoomScaleNormal="90" workbookViewId="0">
      <selection sqref="A1:Q1"/>
    </sheetView>
  </sheetViews>
  <sheetFormatPr defaultColWidth="9" defaultRowHeight="21" x14ac:dyDescent="0.15"/>
  <cols>
    <col min="1" max="1" width="3.5" style="1" customWidth="1"/>
    <col min="2" max="2" width="10" style="2" customWidth="1"/>
    <col min="3" max="3" width="3.5" style="12" customWidth="1"/>
    <col min="4" max="27" width="5.375" style="3" customWidth="1"/>
    <col min="28" max="28" width="2.25" style="3" customWidth="1"/>
    <col min="29" max="16384" width="9" style="1"/>
  </cols>
  <sheetData>
    <row r="1" spans="1:41" s="6" customFormat="1" ht="30.75" customHeight="1" x14ac:dyDescent="0.15">
      <c r="A1" s="129" t="s">
        <v>12</v>
      </c>
      <c r="B1" s="130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2">
        <f>'1元旦'!R1:AE1+10</f>
        <v>45668</v>
      </c>
      <c r="S1" s="132"/>
      <c r="T1" s="132"/>
      <c r="U1" s="132"/>
      <c r="V1" s="132"/>
      <c r="W1" s="132"/>
      <c r="X1" s="132"/>
      <c r="Y1" s="132"/>
      <c r="Z1" s="132"/>
      <c r="AA1" s="132"/>
      <c r="AB1" s="132"/>
    </row>
    <row r="2" spans="1:41" s="3" customFormat="1" ht="30.75" customHeight="1" thickBot="1" x14ac:dyDescent="0.25">
      <c r="A2" s="133" t="s">
        <v>10</v>
      </c>
      <c r="B2" s="134"/>
      <c r="C2" s="13" t="s">
        <v>11</v>
      </c>
      <c r="D2" s="139">
        <v>9</v>
      </c>
      <c r="E2" s="140"/>
      <c r="F2" s="136">
        <v>10</v>
      </c>
      <c r="G2" s="136"/>
      <c r="H2" s="136">
        <v>11</v>
      </c>
      <c r="I2" s="136"/>
      <c r="J2" s="136">
        <v>12</v>
      </c>
      <c r="K2" s="136"/>
      <c r="L2" s="136">
        <v>1</v>
      </c>
      <c r="M2" s="136"/>
      <c r="N2" s="136">
        <v>2</v>
      </c>
      <c r="O2" s="136"/>
      <c r="P2" s="136">
        <v>3</v>
      </c>
      <c r="Q2" s="136"/>
      <c r="R2" s="135">
        <v>4</v>
      </c>
      <c r="S2" s="135"/>
      <c r="T2" s="135">
        <v>5</v>
      </c>
      <c r="U2" s="135"/>
      <c r="V2" s="136">
        <v>6</v>
      </c>
      <c r="W2" s="136"/>
      <c r="X2" s="136">
        <v>7</v>
      </c>
      <c r="Y2" s="136"/>
      <c r="Z2" s="140">
        <v>8</v>
      </c>
      <c r="AA2" s="139"/>
      <c r="AB2" s="22">
        <v>9</v>
      </c>
    </row>
    <row r="3" spans="1:41" ht="63.75" customHeight="1" thickBot="1" x14ac:dyDescent="0.2">
      <c r="A3" s="123" t="s">
        <v>8</v>
      </c>
      <c r="B3" s="127" t="s">
        <v>15</v>
      </c>
      <c r="C3" s="14" t="s">
        <v>2</v>
      </c>
      <c r="D3" s="5"/>
      <c r="E3" s="16"/>
      <c r="F3" s="144"/>
      <c r="G3" s="145"/>
      <c r="H3" s="145"/>
      <c r="I3" s="146"/>
      <c r="J3" s="29"/>
      <c r="K3" s="4"/>
      <c r="L3" s="5"/>
      <c r="M3" s="4"/>
      <c r="N3" s="5"/>
      <c r="O3" s="4"/>
      <c r="P3" s="5"/>
      <c r="Q3" s="16"/>
      <c r="R3" s="141"/>
      <c r="S3" s="142"/>
      <c r="T3" s="142"/>
      <c r="U3" s="143"/>
      <c r="V3" s="29"/>
      <c r="W3" s="4"/>
      <c r="X3" s="141"/>
      <c r="Y3" s="142"/>
      <c r="Z3" s="142"/>
      <c r="AA3" s="143"/>
      <c r="AB3" s="19"/>
      <c r="AF3" s="7"/>
      <c r="AG3" s="7"/>
      <c r="AH3" s="7"/>
      <c r="AI3" s="7"/>
      <c r="AJ3" s="7"/>
      <c r="AK3" s="7"/>
      <c r="AL3" s="7"/>
      <c r="AM3" s="7"/>
      <c r="AN3" s="7"/>
      <c r="AO3" s="7"/>
    </row>
    <row r="4" spans="1:41" ht="63.75" customHeight="1" thickBot="1" x14ac:dyDescent="0.2">
      <c r="A4" s="123"/>
      <c r="B4" s="128"/>
      <c r="C4" s="14" t="s">
        <v>3</v>
      </c>
      <c r="D4" s="38"/>
      <c r="E4" s="40"/>
      <c r="F4" s="150"/>
      <c r="G4" s="151"/>
      <c r="H4" s="151"/>
      <c r="I4" s="152"/>
      <c r="J4" s="29"/>
      <c r="K4" s="4"/>
      <c r="L4" s="5"/>
      <c r="M4" s="4"/>
      <c r="N4" s="5"/>
      <c r="O4" s="4"/>
      <c r="P4" s="5"/>
      <c r="Q4" s="4"/>
      <c r="R4" s="8"/>
      <c r="S4" s="17"/>
      <c r="T4" s="147"/>
      <c r="U4" s="148"/>
      <c r="V4" s="142"/>
      <c r="W4" s="143"/>
      <c r="X4" s="141"/>
      <c r="Y4" s="142"/>
      <c r="Z4" s="142"/>
      <c r="AA4" s="143"/>
      <c r="AB4" s="31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</row>
    <row r="5" spans="1:41" ht="63.75" customHeight="1" thickBot="1" x14ac:dyDescent="0.2">
      <c r="A5" s="123"/>
      <c r="B5" s="127" t="s">
        <v>14</v>
      </c>
      <c r="C5" s="47" t="s">
        <v>4</v>
      </c>
      <c r="D5" s="141"/>
      <c r="E5" s="142"/>
      <c r="F5" s="142"/>
      <c r="G5" s="142"/>
      <c r="H5" s="142"/>
      <c r="I5" s="143"/>
      <c r="J5" s="58"/>
      <c r="K5" s="39"/>
      <c r="L5" s="144"/>
      <c r="M5" s="145"/>
      <c r="N5" s="145"/>
      <c r="O5" s="145"/>
      <c r="P5" s="145"/>
      <c r="Q5" s="146"/>
      <c r="R5" s="5"/>
      <c r="S5" s="4"/>
      <c r="T5" s="8"/>
      <c r="U5" s="9"/>
      <c r="V5" s="8"/>
      <c r="W5" s="17"/>
      <c r="X5" s="144"/>
      <c r="Y5" s="145"/>
      <c r="Z5" s="145"/>
      <c r="AA5" s="146"/>
      <c r="AB5" s="20"/>
    </row>
    <row r="6" spans="1:41" ht="63.75" customHeight="1" thickBot="1" x14ac:dyDescent="0.2">
      <c r="A6" s="123"/>
      <c r="B6" s="128"/>
      <c r="C6" s="14" t="s">
        <v>5</v>
      </c>
      <c r="D6" s="8"/>
      <c r="E6" s="17"/>
      <c r="F6" s="147"/>
      <c r="G6" s="148"/>
      <c r="H6" s="148"/>
      <c r="I6" s="148"/>
      <c r="J6" s="142"/>
      <c r="K6" s="143"/>
      <c r="L6" s="147"/>
      <c r="M6" s="148"/>
      <c r="N6" s="148"/>
      <c r="O6" s="148"/>
      <c r="P6" s="148"/>
      <c r="Q6" s="149"/>
      <c r="R6" s="5"/>
      <c r="S6" s="4"/>
      <c r="T6" s="141"/>
      <c r="U6" s="142"/>
      <c r="V6" s="142"/>
      <c r="W6" s="143"/>
      <c r="X6" s="147"/>
      <c r="Y6" s="148"/>
      <c r="Z6" s="148"/>
      <c r="AA6" s="149"/>
      <c r="AB6" s="20"/>
    </row>
    <row r="7" spans="1:41" ht="30" customHeight="1" thickBot="1" x14ac:dyDescent="0.2">
      <c r="A7" s="126"/>
      <c r="B7" s="26" t="s">
        <v>6</v>
      </c>
      <c r="C7" s="23"/>
      <c r="D7" s="11"/>
      <c r="E7" s="10"/>
      <c r="F7" s="34"/>
      <c r="G7" s="35"/>
      <c r="H7" s="34"/>
      <c r="I7" s="35"/>
      <c r="J7" s="34"/>
      <c r="K7" s="35"/>
      <c r="L7" s="11"/>
      <c r="M7" s="10"/>
      <c r="N7" s="11"/>
      <c r="O7" s="10"/>
      <c r="P7" s="11"/>
      <c r="Q7" s="10"/>
      <c r="R7" s="11"/>
      <c r="S7" s="10"/>
      <c r="T7" s="11"/>
      <c r="U7" s="10"/>
      <c r="V7" s="11"/>
      <c r="W7" s="10"/>
      <c r="X7" s="11"/>
      <c r="Y7" s="10"/>
      <c r="Z7" s="11"/>
      <c r="AA7" s="18"/>
      <c r="AB7" s="21"/>
    </row>
    <row r="8" spans="1:41" ht="41.25" customHeight="1" thickBot="1" x14ac:dyDescent="0.2">
      <c r="A8" s="122" t="s">
        <v>9</v>
      </c>
      <c r="B8" s="27" t="s">
        <v>7</v>
      </c>
      <c r="C8" s="24"/>
      <c r="D8" s="8"/>
      <c r="E8" s="9"/>
      <c r="F8" s="32"/>
      <c r="G8" s="33"/>
      <c r="H8" s="32"/>
      <c r="I8" s="33"/>
      <c r="J8" s="8"/>
      <c r="K8" s="33"/>
      <c r="L8" s="32"/>
      <c r="M8" s="33"/>
      <c r="N8" s="8"/>
      <c r="O8" s="9"/>
      <c r="P8" s="8"/>
      <c r="Q8" s="9"/>
      <c r="R8" s="8"/>
      <c r="S8" s="9"/>
      <c r="T8" s="8"/>
      <c r="U8" s="9"/>
      <c r="V8" s="8"/>
      <c r="W8" s="33"/>
      <c r="X8" s="32"/>
      <c r="Y8" s="33"/>
      <c r="Z8" s="32"/>
      <c r="AB8" s="19"/>
    </row>
    <row r="9" spans="1:41" ht="66" customHeight="1" thickBot="1" x14ac:dyDescent="0.2">
      <c r="A9" s="123"/>
      <c r="B9" s="28" t="s">
        <v>16</v>
      </c>
      <c r="C9" s="25"/>
      <c r="D9" s="5"/>
      <c r="E9" s="16"/>
      <c r="F9" s="141"/>
      <c r="G9" s="142"/>
      <c r="H9" s="142"/>
      <c r="I9" s="143"/>
      <c r="J9" s="16"/>
      <c r="K9" s="141"/>
      <c r="L9" s="142"/>
      <c r="M9" s="143"/>
      <c r="N9" s="58"/>
      <c r="O9" s="39"/>
      <c r="P9" s="5"/>
      <c r="Q9" s="4"/>
      <c r="R9" s="5"/>
      <c r="S9" s="4"/>
      <c r="T9" s="5"/>
      <c r="U9" s="4"/>
      <c r="V9" s="49"/>
      <c r="W9" s="141"/>
      <c r="X9" s="142"/>
      <c r="Y9" s="143"/>
      <c r="Z9" s="141"/>
      <c r="AA9" s="143"/>
      <c r="AB9" s="31"/>
    </row>
    <row r="10" spans="1:41" ht="66" customHeight="1" thickBot="1" x14ac:dyDescent="0.2">
      <c r="A10" s="123"/>
      <c r="B10" s="124" t="s">
        <v>13</v>
      </c>
      <c r="C10" s="15" t="s">
        <v>0</v>
      </c>
      <c r="D10" s="5"/>
      <c r="E10" s="4"/>
      <c r="F10" s="8"/>
      <c r="G10" s="144"/>
      <c r="H10" s="146"/>
      <c r="I10" s="9"/>
      <c r="J10" s="5"/>
      <c r="K10" s="9"/>
      <c r="L10" s="8"/>
      <c r="M10" s="17"/>
      <c r="N10" s="144"/>
      <c r="O10" s="146"/>
      <c r="P10" s="29"/>
      <c r="Q10" s="4"/>
      <c r="R10" s="5"/>
      <c r="S10" s="4"/>
      <c r="T10" s="5"/>
      <c r="U10" s="4"/>
      <c r="V10" s="5"/>
      <c r="W10" s="9"/>
      <c r="X10" s="32"/>
      <c r="Y10" s="33"/>
      <c r="Z10" s="32"/>
      <c r="AB10" s="20"/>
    </row>
    <row r="11" spans="1:41" ht="66" customHeight="1" thickBot="1" x14ac:dyDescent="0.2">
      <c r="A11" s="123"/>
      <c r="B11" s="125"/>
      <c r="C11" s="15" t="s">
        <v>1</v>
      </c>
      <c r="D11" s="5"/>
      <c r="E11" s="4"/>
      <c r="F11" s="5"/>
      <c r="G11" s="147"/>
      <c r="H11" s="149"/>
      <c r="I11" s="4"/>
      <c r="J11" s="5"/>
      <c r="K11" s="4"/>
      <c r="L11" s="5"/>
      <c r="M11" s="16"/>
      <c r="N11" s="147"/>
      <c r="O11" s="149"/>
      <c r="P11" s="29"/>
      <c r="Q11" s="4"/>
      <c r="R11" s="5"/>
      <c r="S11" s="4"/>
      <c r="T11" s="5"/>
      <c r="U11" s="4"/>
      <c r="V11" s="5"/>
      <c r="W11" s="16"/>
      <c r="X11" s="141"/>
      <c r="Y11" s="142"/>
      <c r="Z11" s="142"/>
      <c r="AA11" s="143"/>
      <c r="AB11" s="31"/>
    </row>
  </sheetData>
  <mergeCells count="37">
    <mergeCell ref="A1:Q1"/>
    <mergeCell ref="R1:AB1"/>
    <mergeCell ref="A2:B2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V2:W2"/>
    <mergeCell ref="X2:Y2"/>
    <mergeCell ref="Z2:AA2"/>
    <mergeCell ref="A3:A7"/>
    <mergeCell ref="B3:B4"/>
    <mergeCell ref="B5:B6"/>
    <mergeCell ref="F3:I4"/>
    <mergeCell ref="X3:AA3"/>
    <mergeCell ref="X5:AA6"/>
    <mergeCell ref="F6:K6"/>
    <mergeCell ref="X4:AA4"/>
    <mergeCell ref="L5:Q6"/>
    <mergeCell ref="T6:W6"/>
    <mergeCell ref="D5:I5"/>
    <mergeCell ref="T4:W4"/>
    <mergeCell ref="R3:U3"/>
    <mergeCell ref="A8:A11"/>
    <mergeCell ref="B10:B11"/>
    <mergeCell ref="K9:M9"/>
    <mergeCell ref="W9:Y9"/>
    <mergeCell ref="Z9:AA9"/>
    <mergeCell ref="F9:I9"/>
    <mergeCell ref="G10:H11"/>
    <mergeCell ref="X11:AA11"/>
    <mergeCell ref="N10:O11"/>
  </mergeCells>
  <phoneticPr fontId="1"/>
  <pageMargins left="0" right="0" top="0.74803149606299213" bottom="0" header="0.31496062992125984" footer="0.31496062992125984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O11"/>
  <sheetViews>
    <sheetView zoomScale="90" zoomScaleNormal="90" workbookViewId="0">
      <selection sqref="A1:Q1"/>
    </sheetView>
  </sheetViews>
  <sheetFormatPr defaultColWidth="9" defaultRowHeight="21" x14ac:dyDescent="0.15"/>
  <cols>
    <col min="1" max="1" width="3.5" style="1" customWidth="1"/>
    <col min="2" max="2" width="10" style="2" customWidth="1"/>
    <col min="3" max="3" width="3.5" style="12" customWidth="1"/>
    <col min="4" max="27" width="5.375" style="3" customWidth="1"/>
    <col min="28" max="28" width="2.25" style="3" customWidth="1"/>
    <col min="29" max="16384" width="9" style="1"/>
  </cols>
  <sheetData>
    <row r="1" spans="1:41" s="6" customFormat="1" ht="30.75" customHeight="1" x14ac:dyDescent="0.15">
      <c r="A1" s="129" t="s">
        <v>12</v>
      </c>
      <c r="B1" s="130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2">
        <f>'1元旦'!R1:AE1+11</f>
        <v>45669</v>
      </c>
      <c r="S1" s="132"/>
      <c r="T1" s="132"/>
      <c r="U1" s="132"/>
      <c r="V1" s="132"/>
      <c r="W1" s="132"/>
      <c r="X1" s="132"/>
      <c r="Y1" s="132"/>
      <c r="Z1" s="132"/>
      <c r="AA1" s="132"/>
      <c r="AB1" s="132"/>
    </row>
    <row r="2" spans="1:41" s="3" customFormat="1" ht="30.75" customHeight="1" thickBot="1" x14ac:dyDescent="0.25">
      <c r="A2" s="133" t="s">
        <v>10</v>
      </c>
      <c r="B2" s="134"/>
      <c r="C2" s="13" t="s">
        <v>11</v>
      </c>
      <c r="D2" s="139">
        <v>9</v>
      </c>
      <c r="E2" s="140"/>
      <c r="F2" s="136">
        <v>10</v>
      </c>
      <c r="G2" s="136"/>
      <c r="H2" s="136">
        <v>11</v>
      </c>
      <c r="I2" s="136"/>
      <c r="J2" s="136">
        <v>12</v>
      </c>
      <c r="K2" s="136"/>
      <c r="L2" s="136">
        <v>1</v>
      </c>
      <c r="M2" s="136"/>
      <c r="N2" s="136">
        <v>2</v>
      </c>
      <c r="O2" s="136"/>
      <c r="P2" s="136">
        <v>3</v>
      </c>
      <c r="Q2" s="136"/>
      <c r="R2" s="136">
        <v>4</v>
      </c>
      <c r="S2" s="136"/>
      <c r="T2" s="136">
        <v>5</v>
      </c>
      <c r="U2" s="136"/>
      <c r="V2" s="136">
        <v>6</v>
      </c>
      <c r="W2" s="136"/>
      <c r="X2" s="136">
        <v>7</v>
      </c>
      <c r="Y2" s="136"/>
      <c r="Z2" s="140">
        <v>8</v>
      </c>
      <c r="AA2" s="139"/>
      <c r="AB2" s="22">
        <v>9</v>
      </c>
    </row>
    <row r="3" spans="1:41" ht="63.75" customHeight="1" x14ac:dyDescent="0.15">
      <c r="A3" s="123" t="s">
        <v>8</v>
      </c>
      <c r="B3" s="127" t="s">
        <v>15</v>
      </c>
      <c r="C3" s="14" t="s">
        <v>2</v>
      </c>
      <c r="D3" s="5"/>
      <c r="E3" s="4"/>
      <c r="F3" s="144"/>
      <c r="G3" s="145"/>
      <c r="H3" s="145"/>
      <c r="I3" s="145"/>
      <c r="J3" s="145"/>
      <c r="K3" s="146"/>
      <c r="L3" s="5"/>
      <c r="M3" s="4"/>
      <c r="N3" s="5"/>
      <c r="O3" s="4"/>
      <c r="P3" s="5"/>
      <c r="Q3" s="4"/>
      <c r="R3" s="5"/>
      <c r="S3" s="16"/>
      <c r="T3" s="144"/>
      <c r="U3" s="145"/>
      <c r="V3" s="145"/>
      <c r="W3" s="145"/>
      <c r="X3" s="145"/>
      <c r="Y3" s="145"/>
      <c r="Z3" s="145"/>
      <c r="AA3" s="146"/>
      <c r="AB3" s="19"/>
      <c r="AF3" s="7"/>
      <c r="AG3" s="7"/>
      <c r="AH3" s="7"/>
      <c r="AI3" s="7"/>
      <c r="AJ3" s="7"/>
      <c r="AK3" s="7"/>
      <c r="AL3" s="7"/>
      <c r="AM3" s="7"/>
      <c r="AN3" s="7"/>
      <c r="AO3" s="7"/>
    </row>
    <row r="4" spans="1:41" ht="63.75" customHeight="1" thickBot="1" x14ac:dyDescent="0.2">
      <c r="A4" s="123"/>
      <c r="B4" s="128"/>
      <c r="C4" s="14" t="s">
        <v>3</v>
      </c>
      <c r="D4" s="5"/>
      <c r="E4" s="4"/>
      <c r="F4" s="147"/>
      <c r="G4" s="148"/>
      <c r="H4" s="148"/>
      <c r="I4" s="148"/>
      <c r="J4" s="148"/>
      <c r="K4" s="149"/>
      <c r="L4" s="5"/>
      <c r="M4" s="4"/>
      <c r="N4" s="5"/>
      <c r="O4" s="4"/>
      <c r="P4" s="38"/>
      <c r="Q4" s="39"/>
      <c r="R4" s="38"/>
      <c r="S4" s="40"/>
      <c r="T4" s="150"/>
      <c r="U4" s="151"/>
      <c r="V4" s="151"/>
      <c r="W4" s="151"/>
      <c r="X4" s="148"/>
      <c r="Y4" s="148"/>
      <c r="Z4" s="148"/>
      <c r="AA4" s="149"/>
      <c r="AB4" s="20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</row>
    <row r="5" spans="1:41" ht="63.75" customHeight="1" thickBot="1" x14ac:dyDescent="0.2">
      <c r="A5" s="123"/>
      <c r="B5" s="127" t="s">
        <v>14</v>
      </c>
      <c r="C5" s="14" t="s">
        <v>4</v>
      </c>
      <c r="D5" s="5"/>
      <c r="E5" s="16"/>
      <c r="F5" s="141"/>
      <c r="G5" s="142"/>
      <c r="H5" s="142"/>
      <c r="I5" s="142"/>
      <c r="J5" s="142"/>
      <c r="K5" s="143"/>
      <c r="L5" s="29"/>
      <c r="M5" s="4"/>
      <c r="N5" s="5"/>
      <c r="O5" s="16"/>
      <c r="P5" s="144"/>
      <c r="Q5" s="145"/>
      <c r="R5" s="145"/>
      <c r="S5" s="145"/>
      <c r="T5" s="145"/>
      <c r="U5" s="145"/>
      <c r="V5" s="145"/>
      <c r="W5" s="146"/>
      <c r="X5" s="142"/>
      <c r="Y5" s="142"/>
      <c r="Z5" s="142"/>
      <c r="AA5" s="143"/>
      <c r="AB5" s="20"/>
    </row>
    <row r="6" spans="1:41" ht="63.75" customHeight="1" thickBot="1" x14ac:dyDescent="0.2">
      <c r="A6" s="123"/>
      <c r="B6" s="128"/>
      <c r="C6" s="14" t="s">
        <v>5</v>
      </c>
      <c r="D6" s="5"/>
      <c r="E6" s="4"/>
      <c r="F6" s="141"/>
      <c r="G6" s="142"/>
      <c r="H6" s="142"/>
      <c r="I6" s="142"/>
      <c r="J6" s="142"/>
      <c r="K6" s="143"/>
      <c r="L6" s="5"/>
      <c r="M6" s="4"/>
      <c r="N6" s="5"/>
      <c r="O6" s="16"/>
      <c r="P6" s="147"/>
      <c r="Q6" s="148"/>
      <c r="R6" s="148"/>
      <c r="S6" s="148"/>
      <c r="T6" s="148"/>
      <c r="U6" s="148"/>
      <c r="V6" s="148"/>
      <c r="W6" s="149"/>
      <c r="X6" s="141"/>
      <c r="Y6" s="142"/>
      <c r="Z6" s="142"/>
      <c r="AA6" s="143"/>
      <c r="AB6" s="31"/>
    </row>
    <row r="7" spans="1:41" ht="30" customHeight="1" thickBot="1" x14ac:dyDescent="0.2">
      <c r="A7" s="126"/>
      <c r="B7" s="26" t="s">
        <v>6</v>
      </c>
      <c r="C7" s="23"/>
      <c r="D7" s="11"/>
      <c r="E7" s="10"/>
      <c r="F7" s="11"/>
      <c r="G7" s="10"/>
      <c r="H7" s="11"/>
      <c r="I7" s="10"/>
      <c r="J7" s="11"/>
      <c r="K7" s="10"/>
      <c r="L7" s="11"/>
      <c r="M7" s="10"/>
      <c r="N7" s="11"/>
      <c r="O7" s="10"/>
      <c r="P7" s="11"/>
      <c r="Q7" s="10"/>
      <c r="R7" s="11"/>
      <c r="S7" s="10"/>
      <c r="T7" s="11"/>
      <c r="U7" s="10"/>
      <c r="V7" s="11"/>
      <c r="W7" s="10"/>
      <c r="X7" s="34"/>
      <c r="Y7" s="35"/>
      <c r="Z7" s="34"/>
      <c r="AA7" s="36"/>
      <c r="AB7" s="21"/>
    </row>
    <row r="8" spans="1:41" ht="41.25" customHeight="1" thickBot="1" x14ac:dyDescent="0.2">
      <c r="A8" s="122" t="s">
        <v>9</v>
      </c>
      <c r="B8" s="27" t="s">
        <v>7</v>
      </c>
      <c r="C8" s="24"/>
      <c r="D8" s="8"/>
      <c r="E8" s="9"/>
      <c r="F8" s="8"/>
      <c r="G8" s="9"/>
      <c r="H8" s="8"/>
      <c r="I8" s="9"/>
      <c r="J8" s="8"/>
      <c r="K8" s="9"/>
      <c r="L8" s="8"/>
      <c r="M8" s="9"/>
      <c r="N8" s="8"/>
      <c r="O8" s="9"/>
      <c r="P8" s="8"/>
      <c r="Q8" s="9"/>
      <c r="R8" s="8"/>
      <c r="S8" s="9"/>
      <c r="T8" s="8"/>
      <c r="U8" s="9"/>
      <c r="V8" s="50"/>
      <c r="W8" s="141"/>
      <c r="X8" s="142"/>
      <c r="Y8" s="145"/>
      <c r="Z8" s="146"/>
      <c r="AB8" s="19"/>
    </row>
    <row r="9" spans="1:41" ht="66" customHeight="1" thickBot="1" x14ac:dyDescent="0.2">
      <c r="A9" s="123"/>
      <c r="B9" s="28" t="s">
        <v>16</v>
      </c>
      <c r="C9" s="25"/>
      <c r="D9" s="5"/>
      <c r="E9" s="39"/>
      <c r="F9" s="38"/>
      <c r="G9" s="39"/>
      <c r="H9" s="5"/>
      <c r="I9" s="4"/>
      <c r="J9" s="5"/>
      <c r="K9" s="4"/>
      <c r="L9" s="38"/>
      <c r="M9" s="39"/>
      <c r="N9" s="38"/>
      <c r="O9" s="39"/>
      <c r="P9" s="38"/>
      <c r="Q9" s="39"/>
      <c r="R9" s="5"/>
      <c r="S9" s="4"/>
      <c r="T9" s="38"/>
      <c r="U9" s="39"/>
      <c r="V9" s="38"/>
      <c r="W9" s="39"/>
      <c r="X9" s="56"/>
      <c r="Y9" s="144"/>
      <c r="Z9" s="142"/>
      <c r="AA9" s="143"/>
      <c r="AB9" s="31"/>
    </row>
    <row r="10" spans="1:41" ht="66" customHeight="1" x14ac:dyDescent="0.15">
      <c r="A10" s="123"/>
      <c r="B10" s="124" t="s">
        <v>13</v>
      </c>
      <c r="C10" s="15" t="s">
        <v>0</v>
      </c>
      <c r="D10" s="49"/>
      <c r="E10" s="144"/>
      <c r="F10" s="145"/>
      <c r="G10" s="146"/>
      <c r="H10" s="29"/>
      <c r="I10" s="4"/>
      <c r="J10" s="5"/>
      <c r="K10" s="16"/>
      <c r="L10" s="144"/>
      <c r="M10" s="145"/>
      <c r="N10" s="145"/>
      <c r="O10" s="145"/>
      <c r="P10" s="145"/>
      <c r="Q10" s="146"/>
      <c r="R10" s="29"/>
      <c r="S10" s="16"/>
      <c r="T10" s="144"/>
      <c r="U10" s="146"/>
      <c r="V10" s="16"/>
      <c r="W10" s="144"/>
      <c r="X10" s="145"/>
      <c r="Y10" s="146"/>
      <c r="Z10" s="37"/>
      <c r="AA10" s="17"/>
      <c r="AB10" s="20"/>
    </row>
    <row r="11" spans="1:41" ht="66" customHeight="1" thickBot="1" x14ac:dyDescent="0.2">
      <c r="A11" s="123"/>
      <c r="B11" s="125"/>
      <c r="C11" s="15" t="s">
        <v>1</v>
      </c>
      <c r="D11" s="49"/>
      <c r="E11" s="147"/>
      <c r="F11" s="148"/>
      <c r="G11" s="149"/>
      <c r="H11" s="29"/>
      <c r="I11" s="4"/>
      <c r="J11" s="5"/>
      <c r="K11" s="16"/>
      <c r="L11" s="147"/>
      <c r="M11" s="148"/>
      <c r="N11" s="148"/>
      <c r="O11" s="148"/>
      <c r="P11" s="148"/>
      <c r="Q11" s="149"/>
      <c r="R11" s="29"/>
      <c r="S11" s="16"/>
      <c r="T11" s="147"/>
      <c r="U11" s="149"/>
      <c r="V11" s="16"/>
      <c r="W11" s="147"/>
      <c r="X11" s="148"/>
      <c r="Y11" s="149"/>
      <c r="Z11" s="29"/>
      <c r="AA11" s="16"/>
      <c r="AB11" s="20"/>
    </row>
  </sheetData>
  <mergeCells count="33">
    <mergeCell ref="A1:Q1"/>
    <mergeCell ref="R1:AB1"/>
    <mergeCell ref="A2:B2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V2:W2"/>
    <mergeCell ref="X2:Y2"/>
    <mergeCell ref="Z2:AA2"/>
    <mergeCell ref="A3:A7"/>
    <mergeCell ref="B3:B4"/>
    <mergeCell ref="B5:B6"/>
    <mergeCell ref="A8:A11"/>
    <mergeCell ref="B10:B11"/>
    <mergeCell ref="W10:Y11"/>
    <mergeCell ref="E10:G11"/>
    <mergeCell ref="T3:AA4"/>
    <mergeCell ref="P5:W6"/>
    <mergeCell ref="X5:AA5"/>
    <mergeCell ref="W8:Z8"/>
    <mergeCell ref="Y9:AA9"/>
    <mergeCell ref="F3:K4"/>
    <mergeCell ref="F6:K6"/>
    <mergeCell ref="F5:K5"/>
    <mergeCell ref="X6:AA6"/>
    <mergeCell ref="L10:Q11"/>
    <mergeCell ref="T10:U11"/>
  </mergeCells>
  <phoneticPr fontId="1"/>
  <pageMargins left="0" right="0" top="0.74803149606299213" bottom="0" header="0.31496062992125984" footer="0.31496062992125984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O11"/>
  <sheetViews>
    <sheetView zoomScale="90" zoomScaleNormal="90" workbookViewId="0">
      <selection activeCell="AF8" sqref="AF8"/>
    </sheetView>
  </sheetViews>
  <sheetFormatPr defaultColWidth="9" defaultRowHeight="21" x14ac:dyDescent="0.15"/>
  <cols>
    <col min="1" max="1" width="3.5" style="1" customWidth="1"/>
    <col min="2" max="2" width="10" style="2" customWidth="1"/>
    <col min="3" max="3" width="3.5" style="12" customWidth="1"/>
    <col min="4" max="27" width="5.375" style="3" customWidth="1"/>
    <col min="28" max="28" width="2.25" style="3" customWidth="1"/>
    <col min="29" max="16384" width="9" style="1"/>
  </cols>
  <sheetData>
    <row r="1" spans="1:41" s="6" customFormat="1" ht="30.75" customHeight="1" x14ac:dyDescent="0.15">
      <c r="A1" s="129" t="s">
        <v>12</v>
      </c>
      <c r="B1" s="130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2">
        <f>'1元旦'!R1:AE1+12</f>
        <v>45670</v>
      </c>
      <c r="S1" s="132"/>
      <c r="T1" s="132"/>
      <c r="U1" s="132"/>
      <c r="V1" s="132"/>
      <c r="W1" s="132"/>
      <c r="X1" s="132"/>
      <c r="Y1" s="132"/>
      <c r="Z1" s="132"/>
      <c r="AA1" s="132"/>
      <c r="AB1" s="132"/>
    </row>
    <row r="2" spans="1:41" s="3" customFormat="1" ht="30.75" customHeight="1" thickBot="1" x14ac:dyDescent="0.25">
      <c r="A2" s="133" t="s">
        <v>10</v>
      </c>
      <c r="B2" s="134"/>
      <c r="C2" s="13" t="s">
        <v>11</v>
      </c>
      <c r="D2" s="139">
        <v>9</v>
      </c>
      <c r="E2" s="140"/>
      <c r="F2" s="136">
        <v>10</v>
      </c>
      <c r="G2" s="136"/>
      <c r="H2" s="136">
        <v>11</v>
      </c>
      <c r="I2" s="136"/>
      <c r="J2" s="136">
        <v>12</v>
      </c>
      <c r="K2" s="136"/>
      <c r="L2" s="135">
        <v>1</v>
      </c>
      <c r="M2" s="135"/>
      <c r="N2" s="135">
        <v>2</v>
      </c>
      <c r="O2" s="135"/>
      <c r="P2" s="135">
        <v>3</v>
      </c>
      <c r="Q2" s="135"/>
      <c r="R2" s="136">
        <v>4</v>
      </c>
      <c r="S2" s="136"/>
      <c r="T2" s="136">
        <v>5</v>
      </c>
      <c r="U2" s="136"/>
      <c r="V2" s="136">
        <v>6</v>
      </c>
      <c r="W2" s="136"/>
      <c r="X2" s="136">
        <v>7</v>
      </c>
      <c r="Y2" s="136"/>
      <c r="Z2" s="140">
        <v>8</v>
      </c>
      <c r="AA2" s="139"/>
      <c r="AB2" s="22">
        <v>9</v>
      </c>
    </row>
    <row r="3" spans="1:41" ht="63.75" customHeight="1" x14ac:dyDescent="0.15">
      <c r="A3" s="123" t="s">
        <v>8</v>
      </c>
      <c r="B3" s="127" t="s">
        <v>15</v>
      </c>
      <c r="C3" s="14" t="s">
        <v>2</v>
      </c>
      <c r="D3" s="5"/>
      <c r="E3" s="16"/>
      <c r="F3" s="144"/>
      <c r="G3" s="145"/>
      <c r="H3" s="145"/>
      <c r="I3" s="146"/>
      <c r="J3" s="29"/>
      <c r="K3" s="16"/>
      <c r="L3" s="5"/>
      <c r="M3" s="4"/>
      <c r="N3" s="5"/>
      <c r="O3" s="4"/>
      <c r="P3" s="5"/>
      <c r="Q3" s="4"/>
      <c r="R3" s="29"/>
      <c r="S3" s="4"/>
      <c r="T3" s="5"/>
      <c r="U3" s="4"/>
      <c r="V3" s="144"/>
      <c r="W3" s="145"/>
      <c r="X3" s="145"/>
      <c r="Y3" s="145"/>
      <c r="Z3" s="145"/>
      <c r="AA3" s="146"/>
      <c r="AB3" s="19"/>
      <c r="AF3" s="7"/>
      <c r="AG3" s="7"/>
      <c r="AH3" s="7"/>
      <c r="AI3" s="7"/>
      <c r="AJ3" s="7"/>
      <c r="AK3" s="7"/>
      <c r="AL3" s="7"/>
      <c r="AM3" s="7"/>
      <c r="AN3" s="7"/>
      <c r="AO3" s="7"/>
    </row>
    <row r="4" spans="1:41" ht="63.75" customHeight="1" thickBot="1" x14ac:dyDescent="0.2">
      <c r="A4" s="123"/>
      <c r="B4" s="128"/>
      <c r="C4" s="14" t="s">
        <v>3</v>
      </c>
      <c r="D4" s="5"/>
      <c r="E4" s="16"/>
      <c r="F4" s="147"/>
      <c r="G4" s="148"/>
      <c r="H4" s="148"/>
      <c r="I4" s="149"/>
      <c r="J4" s="29"/>
      <c r="K4" s="16"/>
      <c r="L4" s="5"/>
      <c r="M4" s="4"/>
      <c r="N4" s="5"/>
      <c r="O4" s="4"/>
      <c r="P4" s="5"/>
      <c r="Q4" s="4"/>
      <c r="R4" s="29"/>
      <c r="S4" s="4"/>
      <c r="T4" s="5"/>
      <c r="U4" s="4"/>
      <c r="V4" s="147"/>
      <c r="W4" s="148"/>
      <c r="X4" s="148"/>
      <c r="Y4" s="148"/>
      <c r="Z4" s="148"/>
      <c r="AA4" s="149"/>
      <c r="AB4" s="20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</row>
    <row r="5" spans="1:41" ht="63.75" customHeight="1" thickBot="1" x14ac:dyDescent="0.2">
      <c r="A5" s="123"/>
      <c r="B5" s="127" t="s">
        <v>14</v>
      </c>
      <c r="C5" s="14" t="s">
        <v>4</v>
      </c>
      <c r="D5" s="5"/>
      <c r="E5" s="4"/>
      <c r="F5" s="144"/>
      <c r="G5" s="145"/>
      <c r="H5" s="145"/>
      <c r="I5" s="145"/>
      <c r="J5" s="145"/>
      <c r="K5" s="146"/>
      <c r="L5" s="8"/>
      <c r="M5" s="9"/>
      <c r="N5" s="8"/>
      <c r="O5" s="9"/>
      <c r="P5" s="8"/>
      <c r="Q5" s="9"/>
      <c r="R5" s="5"/>
      <c r="S5" s="4"/>
      <c r="T5" s="5"/>
      <c r="U5" s="4"/>
      <c r="V5" s="8"/>
      <c r="W5" s="9"/>
      <c r="X5" s="141"/>
      <c r="Y5" s="142"/>
      <c r="Z5" s="142"/>
      <c r="AA5" s="143"/>
      <c r="AB5" s="20"/>
    </row>
    <row r="6" spans="1:41" ht="63.75" customHeight="1" thickBot="1" x14ac:dyDescent="0.2">
      <c r="A6" s="123"/>
      <c r="B6" s="128"/>
      <c r="C6" s="14" t="s">
        <v>5</v>
      </c>
      <c r="D6" s="5"/>
      <c r="E6" s="4"/>
      <c r="F6" s="147"/>
      <c r="G6" s="148"/>
      <c r="H6" s="148"/>
      <c r="I6" s="148"/>
      <c r="J6" s="148"/>
      <c r="K6" s="149"/>
      <c r="L6" s="5"/>
      <c r="M6" s="4"/>
      <c r="N6" s="5"/>
      <c r="O6" s="4"/>
      <c r="P6" s="5"/>
      <c r="Q6" s="4"/>
      <c r="R6" s="5"/>
      <c r="S6" s="4"/>
      <c r="T6" s="5"/>
      <c r="U6" s="4"/>
      <c r="V6" s="5"/>
      <c r="W6" s="4"/>
      <c r="X6" s="141"/>
      <c r="Y6" s="142"/>
      <c r="Z6" s="142"/>
      <c r="AA6" s="143"/>
      <c r="AB6" s="20"/>
    </row>
    <row r="7" spans="1:41" ht="30" customHeight="1" thickBot="1" x14ac:dyDescent="0.2">
      <c r="A7" s="126"/>
      <c r="B7" s="26" t="s">
        <v>6</v>
      </c>
      <c r="C7" s="23"/>
      <c r="D7" s="11"/>
      <c r="E7" s="10"/>
      <c r="F7" s="11"/>
      <c r="G7" s="10"/>
      <c r="H7" s="11"/>
      <c r="I7" s="10"/>
      <c r="J7" s="11"/>
      <c r="K7" s="10"/>
      <c r="L7" s="11"/>
      <c r="M7" s="10"/>
      <c r="N7" s="11"/>
      <c r="O7" s="10"/>
      <c r="P7" s="11"/>
      <c r="Q7" s="10"/>
      <c r="R7" s="11"/>
      <c r="S7" s="10"/>
      <c r="T7" s="11"/>
      <c r="U7" s="10"/>
      <c r="V7" s="11"/>
      <c r="W7" s="10"/>
      <c r="X7" s="11"/>
      <c r="Y7" s="10"/>
      <c r="Z7" s="11"/>
      <c r="AA7" s="18"/>
      <c r="AB7" s="21"/>
    </row>
    <row r="8" spans="1:41" ht="41.25" customHeight="1" thickBot="1" x14ac:dyDescent="0.2">
      <c r="A8" s="122" t="s">
        <v>9</v>
      </c>
      <c r="B8" s="27" t="s">
        <v>7</v>
      </c>
      <c r="C8" s="24"/>
      <c r="D8" s="8"/>
      <c r="E8" s="9"/>
      <c r="F8" s="8"/>
      <c r="G8" s="9"/>
      <c r="H8" s="8"/>
      <c r="I8" s="9"/>
      <c r="J8" s="8"/>
      <c r="K8" s="33"/>
      <c r="L8" s="32"/>
      <c r="M8" s="33"/>
      <c r="N8" s="32"/>
      <c r="O8" s="33"/>
      <c r="P8" s="32"/>
      <c r="Q8" s="9"/>
      <c r="R8" s="8"/>
      <c r="S8" s="9"/>
      <c r="T8" s="8"/>
      <c r="U8" s="33"/>
      <c r="V8" s="32"/>
      <c r="X8" s="144"/>
      <c r="Y8" s="142"/>
      <c r="Z8" s="142"/>
      <c r="AA8" s="143"/>
      <c r="AB8" s="19"/>
    </row>
    <row r="9" spans="1:41" ht="66" customHeight="1" thickBot="1" x14ac:dyDescent="0.2">
      <c r="A9" s="123"/>
      <c r="B9" s="28" t="s">
        <v>16</v>
      </c>
      <c r="C9" s="25"/>
      <c r="D9" s="5"/>
      <c r="E9" s="4"/>
      <c r="F9" s="5"/>
      <c r="G9" s="4"/>
      <c r="H9" s="5"/>
      <c r="I9" s="4"/>
      <c r="J9" s="49"/>
      <c r="K9" s="141"/>
      <c r="L9" s="142"/>
      <c r="M9" s="143"/>
      <c r="N9" s="141"/>
      <c r="O9" s="142"/>
      <c r="P9" s="143"/>
      <c r="Q9" s="4"/>
      <c r="R9" s="5"/>
      <c r="S9" s="4"/>
      <c r="T9" s="49"/>
      <c r="U9" s="141"/>
      <c r="V9" s="142"/>
      <c r="W9" s="142"/>
      <c r="X9" s="143"/>
      <c r="Y9" s="141"/>
      <c r="Z9" s="142"/>
      <c r="AA9" s="143"/>
      <c r="AB9" s="31"/>
    </row>
    <row r="10" spans="1:41" ht="66" customHeight="1" thickBot="1" x14ac:dyDescent="0.2">
      <c r="A10" s="123"/>
      <c r="B10" s="124" t="s">
        <v>13</v>
      </c>
      <c r="C10" s="15" t="s">
        <v>0</v>
      </c>
      <c r="D10" s="5"/>
      <c r="E10" s="4"/>
      <c r="F10" s="5"/>
      <c r="G10" s="4"/>
      <c r="H10" s="5"/>
      <c r="I10" s="4"/>
      <c r="J10" s="5"/>
      <c r="K10" s="9"/>
      <c r="L10" s="8"/>
      <c r="M10" s="9"/>
      <c r="N10" s="8"/>
      <c r="O10" s="9"/>
      <c r="P10" s="8"/>
      <c r="Q10" s="4"/>
      <c r="R10" s="5"/>
      <c r="S10" s="4"/>
      <c r="T10" s="38"/>
      <c r="U10" s="33"/>
      <c r="V10" s="32"/>
      <c r="W10" s="33"/>
      <c r="X10" s="8"/>
      <c r="Y10" s="9"/>
      <c r="Z10" s="8"/>
      <c r="AA10" s="17"/>
      <c r="AB10" s="20"/>
    </row>
    <row r="11" spans="1:41" ht="66" customHeight="1" thickBot="1" x14ac:dyDescent="0.2">
      <c r="A11" s="123"/>
      <c r="B11" s="125"/>
      <c r="C11" s="15" t="s">
        <v>1</v>
      </c>
      <c r="D11" s="5"/>
      <c r="E11" s="4"/>
      <c r="F11" s="5"/>
      <c r="G11" s="4"/>
      <c r="H11" s="5"/>
      <c r="I11" s="4"/>
      <c r="J11" s="5"/>
      <c r="K11" s="4"/>
      <c r="L11" s="5"/>
      <c r="M11" s="4"/>
      <c r="N11" s="5"/>
      <c r="O11" s="4"/>
      <c r="P11" s="5"/>
      <c r="Q11" s="4"/>
      <c r="R11" s="5"/>
      <c r="S11" s="16"/>
      <c r="T11" s="141"/>
      <c r="U11" s="142"/>
      <c r="V11" s="142"/>
      <c r="W11" s="143"/>
      <c r="X11" s="29"/>
      <c r="Y11" s="4"/>
      <c r="Z11" s="5"/>
      <c r="AA11" s="16"/>
      <c r="AB11" s="20"/>
    </row>
  </sheetData>
  <mergeCells count="31">
    <mergeCell ref="A1:Q1"/>
    <mergeCell ref="R1:AB1"/>
    <mergeCell ref="A2:B2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V2:W2"/>
    <mergeCell ref="X2:Y2"/>
    <mergeCell ref="Z2:AA2"/>
    <mergeCell ref="F3:I4"/>
    <mergeCell ref="K9:M9"/>
    <mergeCell ref="N9:P9"/>
    <mergeCell ref="Y9:AA9"/>
    <mergeCell ref="A3:A7"/>
    <mergeCell ref="B3:B4"/>
    <mergeCell ref="B5:B6"/>
    <mergeCell ref="A8:A11"/>
    <mergeCell ref="B10:B11"/>
    <mergeCell ref="V3:AA4"/>
    <mergeCell ref="X8:AA8"/>
    <mergeCell ref="F5:K6"/>
    <mergeCell ref="X6:AA6"/>
    <mergeCell ref="X5:AA5"/>
    <mergeCell ref="T11:W11"/>
    <mergeCell ref="U9:X9"/>
  </mergeCells>
  <phoneticPr fontId="1"/>
  <pageMargins left="0" right="0" top="0.74803149606299213" bottom="0" header="0.31496062992125984" footer="0.31496062992125984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O11"/>
  <sheetViews>
    <sheetView zoomScale="90" zoomScaleNormal="90" workbookViewId="0">
      <selection sqref="A1:Q1"/>
    </sheetView>
  </sheetViews>
  <sheetFormatPr defaultColWidth="9" defaultRowHeight="21" x14ac:dyDescent="0.15"/>
  <cols>
    <col min="1" max="1" width="3.5" style="1" customWidth="1"/>
    <col min="2" max="2" width="10" style="2" customWidth="1"/>
    <col min="3" max="3" width="3.5" style="12" customWidth="1"/>
    <col min="4" max="27" width="5.375" style="3" customWidth="1"/>
    <col min="28" max="28" width="2.25" style="3" customWidth="1"/>
    <col min="29" max="16384" width="9" style="1"/>
  </cols>
  <sheetData>
    <row r="1" spans="1:41" s="6" customFormat="1" ht="30.75" customHeight="1" x14ac:dyDescent="0.15">
      <c r="A1" s="129" t="s">
        <v>12</v>
      </c>
      <c r="B1" s="130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2">
        <f>'1元旦'!R1:AE1+13</f>
        <v>45671</v>
      </c>
      <c r="S1" s="132"/>
      <c r="T1" s="132"/>
      <c r="U1" s="132"/>
      <c r="V1" s="132"/>
      <c r="W1" s="132"/>
      <c r="X1" s="132"/>
      <c r="Y1" s="132"/>
      <c r="Z1" s="132"/>
      <c r="AA1" s="132"/>
      <c r="AB1" s="132"/>
    </row>
    <row r="2" spans="1:41" s="3" customFormat="1" ht="30.75" customHeight="1" thickBot="1" x14ac:dyDescent="0.25">
      <c r="A2" s="133" t="s">
        <v>10</v>
      </c>
      <c r="B2" s="134"/>
      <c r="C2" s="13" t="s">
        <v>11</v>
      </c>
      <c r="D2" s="138">
        <v>9</v>
      </c>
      <c r="E2" s="137"/>
      <c r="F2" s="135">
        <v>10</v>
      </c>
      <c r="G2" s="135"/>
      <c r="H2" s="136">
        <v>11</v>
      </c>
      <c r="I2" s="136"/>
      <c r="J2" s="136">
        <v>12</v>
      </c>
      <c r="K2" s="136"/>
      <c r="L2" s="135">
        <v>1</v>
      </c>
      <c r="M2" s="135"/>
      <c r="N2" s="135">
        <v>2</v>
      </c>
      <c r="O2" s="135"/>
      <c r="P2" s="135">
        <v>3</v>
      </c>
      <c r="Q2" s="135"/>
      <c r="R2" s="136">
        <v>4</v>
      </c>
      <c r="S2" s="136"/>
      <c r="T2" s="136">
        <v>5</v>
      </c>
      <c r="U2" s="136"/>
      <c r="V2" s="135">
        <v>6</v>
      </c>
      <c r="W2" s="135"/>
      <c r="X2" s="135">
        <v>7</v>
      </c>
      <c r="Y2" s="135"/>
      <c r="Z2" s="137">
        <v>8</v>
      </c>
      <c r="AA2" s="138"/>
      <c r="AB2" s="22">
        <v>9</v>
      </c>
    </row>
    <row r="3" spans="1:41" ht="63.75" customHeight="1" thickBot="1" x14ac:dyDescent="0.2">
      <c r="A3" s="123" t="s">
        <v>8</v>
      </c>
      <c r="B3" s="127" t="s">
        <v>15</v>
      </c>
      <c r="C3" s="47" t="s">
        <v>2</v>
      </c>
      <c r="D3" s="72"/>
      <c r="E3" s="71"/>
      <c r="F3" s="71"/>
      <c r="G3" s="73"/>
      <c r="H3" s="58"/>
      <c r="I3" s="39"/>
      <c r="J3" s="5"/>
      <c r="K3" s="16"/>
      <c r="L3" s="144"/>
      <c r="M3" s="145"/>
      <c r="N3" s="145"/>
      <c r="O3" s="145"/>
      <c r="P3" s="145"/>
      <c r="Q3" s="146"/>
      <c r="R3" s="29"/>
      <c r="S3" s="4"/>
      <c r="T3" s="5"/>
      <c r="U3" s="16"/>
      <c r="V3" s="144"/>
      <c r="W3" s="145"/>
      <c r="X3" s="145"/>
      <c r="Y3" s="145"/>
      <c r="Z3" s="145"/>
      <c r="AA3" s="146"/>
      <c r="AB3" s="30"/>
      <c r="AF3" s="7"/>
      <c r="AG3" s="7"/>
      <c r="AH3" s="7"/>
      <c r="AI3" s="7"/>
      <c r="AJ3" s="7"/>
      <c r="AK3" s="7"/>
      <c r="AL3" s="7"/>
      <c r="AM3" s="7"/>
      <c r="AN3" s="7"/>
      <c r="AO3" s="7"/>
    </row>
    <row r="4" spans="1:41" ht="63.75" customHeight="1" thickBot="1" x14ac:dyDescent="0.2">
      <c r="A4" s="123"/>
      <c r="B4" s="128"/>
      <c r="C4" s="47" t="s">
        <v>3</v>
      </c>
      <c r="D4" s="141"/>
      <c r="E4" s="142"/>
      <c r="F4" s="142"/>
      <c r="G4" s="142"/>
      <c r="H4" s="142"/>
      <c r="I4" s="143"/>
      <c r="J4" s="29"/>
      <c r="K4" s="16"/>
      <c r="L4" s="147"/>
      <c r="M4" s="148"/>
      <c r="N4" s="148"/>
      <c r="O4" s="148"/>
      <c r="P4" s="148"/>
      <c r="Q4" s="149"/>
      <c r="R4" s="58"/>
      <c r="S4" s="39"/>
      <c r="T4" s="38"/>
      <c r="U4" s="40"/>
      <c r="V4" s="147"/>
      <c r="W4" s="148"/>
      <c r="X4" s="148"/>
      <c r="Y4" s="148"/>
      <c r="Z4" s="148"/>
      <c r="AA4" s="149"/>
      <c r="AB4" s="31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</row>
    <row r="5" spans="1:41" ht="63.75" customHeight="1" thickBot="1" x14ac:dyDescent="0.2">
      <c r="A5" s="123"/>
      <c r="B5" s="127" t="s">
        <v>14</v>
      </c>
      <c r="C5" s="14" t="s">
        <v>4</v>
      </c>
      <c r="D5" s="32"/>
      <c r="F5" s="141"/>
      <c r="G5" s="142"/>
      <c r="H5" s="142"/>
      <c r="I5" s="143"/>
      <c r="J5" s="29"/>
      <c r="K5" s="4"/>
      <c r="L5" s="8"/>
      <c r="M5" s="17"/>
      <c r="N5" s="150"/>
      <c r="O5" s="151"/>
      <c r="P5" s="151"/>
      <c r="Q5" s="151"/>
      <c r="R5" s="145"/>
      <c r="S5" s="145"/>
      <c r="T5" s="145"/>
      <c r="U5" s="146"/>
      <c r="V5" s="57"/>
      <c r="W5" s="33"/>
      <c r="X5" s="32"/>
      <c r="Y5" s="33"/>
      <c r="Z5" s="32"/>
      <c r="AB5" s="20"/>
    </row>
    <row r="6" spans="1:41" ht="63.75" customHeight="1" thickBot="1" x14ac:dyDescent="0.2">
      <c r="A6" s="123"/>
      <c r="B6" s="128"/>
      <c r="C6" s="47" t="s">
        <v>5</v>
      </c>
      <c r="D6" s="141"/>
      <c r="E6" s="142"/>
      <c r="F6" s="142"/>
      <c r="G6" s="142"/>
      <c r="H6" s="142"/>
      <c r="I6" s="143"/>
      <c r="J6" s="29"/>
      <c r="K6" s="4"/>
      <c r="L6" s="5"/>
      <c r="M6" s="16"/>
      <c r="N6" s="147"/>
      <c r="O6" s="148"/>
      <c r="P6" s="148"/>
      <c r="Q6" s="148"/>
      <c r="R6" s="148"/>
      <c r="S6" s="148"/>
      <c r="T6" s="148"/>
      <c r="U6" s="149"/>
      <c r="V6" s="142"/>
      <c r="W6" s="142"/>
      <c r="X6" s="142"/>
      <c r="Y6" s="142"/>
      <c r="Z6" s="142"/>
      <c r="AA6" s="143"/>
      <c r="AB6" s="31"/>
    </row>
    <row r="7" spans="1:41" ht="30" customHeight="1" thickBot="1" x14ac:dyDescent="0.2">
      <c r="A7" s="126"/>
      <c r="B7" s="26" t="s">
        <v>6</v>
      </c>
      <c r="C7" s="23"/>
      <c r="D7" s="34"/>
      <c r="E7" s="35"/>
      <c r="F7" s="34"/>
      <c r="G7" s="35"/>
      <c r="H7" s="34"/>
      <c r="I7" s="35"/>
      <c r="J7" s="11"/>
      <c r="K7" s="10"/>
      <c r="L7" s="11"/>
      <c r="M7" s="10"/>
      <c r="N7" s="34"/>
      <c r="O7" s="35"/>
      <c r="P7" s="34"/>
      <c r="Q7" s="35"/>
      <c r="R7" s="34"/>
      <c r="S7" s="35"/>
      <c r="T7" s="34"/>
      <c r="U7" s="35"/>
      <c r="V7" s="34"/>
      <c r="W7" s="35"/>
      <c r="X7" s="34"/>
      <c r="Y7" s="35"/>
      <c r="Z7" s="34"/>
      <c r="AA7" s="36"/>
      <c r="AB7" s="21"/>
    </row>
    <row r="8" spans="1:41" ht="41.25" customHeight="1" thickBot="1" x14ac:dyDescent="0.2">
      <c r="A8" s="122" t="s">
        <v>9</v>
      </c>
      <c r="B8" s="27" t="s">
        <v>7</v>
      </c>
      <c r="C8" s="54"/>
      <c r="D8" s="141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2"/>
      <c r="S8" s="142"/>
      <c r="T8" s="142"/>
      <c r="U8" s="142"/>
      <c r="V8" s="142"/>
      <c r="W8" s="142"/>
      <c r="X8" s="142"/>
      <c r="Y8" s="142"/>
      <c r="Z8" s="142"/>
      <c r="AA8" s="143"/>
      <c r="AB8" s="30"/>
    </row>
    <row r="9" spans="1:41" ht="66" customHeight="1" thickBot="1" x14ac:dyDescent="0.2">
      <c r="A9" s="123"/>
      <c r="B9" s="28" t="s">
        <v>16</v>
      </c>
      <c r="C9" s="60"/>
      <c r="D9" s="141"/>
      <c r="E9" s="142"/>
      <c r="F9" s="142"/>
      <c r="G9" s="143"/>
      <c r="H9" s="37"/>
      <c r="I9" s="9"/>
      <c r="J9" s="8"/>
      <c r="K9" s="9"/>
      <c r="L9" s="8"/>
      <c r="M9" s="9"/>
      <c r="N9" s="8"/>
      <c r="O9" s="9"/>
      <c r="P9" s="8"/>
      <c r="Q9" s="9"/>
      <c r="R9" s="8"/>
      <c r="S9" s="9"/>
      <c r="T9" s="8"/>
      <c r="U9" s="9"/>
      <c r="V9" s="8"/>
      <c r="W9" s="9"/>
      <c r="X9" s="32"/>
      <c r="Y9" s="33"/>
      <c r="Z9" s="32"/>
      <c r="AB9" s="20"/>
    </row>
    <row r="10" spans="1:41" ht="66" customHeight="1" thickBot="1" x14ac:dyDescent="0.2">
      <c r="A10" s="123"/>
      <c r="B10" s="124" t="s">
        <v>13</v>
      </c>
      <c r="C10" s="15" t="s">
        <v>0</v>
      </c>
      <c r="D10" s="50"/>
      <c r="E10" s="150"/>
      <c r="F10" s="152"/>
      <c r="G10" s="9"/>
      <c r="H10" s="5"/>
      <c r="I10" s="4"/>
      <c r="J10" s="5"/>
      <c r="K10" s="4"/>
      <c r="L10" s="5"/>
      <c r="M10" s="4"/>
      <c r="N10" s="5"/>
      <c r="O10" s="4"/>
      <c r="P10" s="5"/>
      <c r="Q10" s="4"/>
      <c r="R10" s="5"/>
      <c r="S10" s="4"/>
      <c r="T10" s="38"/>
      <c r="U10" s="39"/>
      <c r="V10" s="5"/>
      <c r="W10" s="16"/>
      <c r="X10" s="144"/>
      <c r="Y10" s="145"/>
      <c r="Z10" s="145"/>
      <c r="AA10" s="146"/>
      <c r="AB10" s="31"/>
    </row>
    <row r="11" spans="1:41" ht="66" customHeight="1" thickBot="1" x14ac:dyDescent="0.2">
      <c r="A11" s="123"/>
      <c r="B11" s="125"/>
      <c r="C11" s="15" t="s">
        <v>1</v>
      </c>
      <c r="D11" s="49"/>
      <c r="E11" s="147"/>
      <c r="F11" s="149"/>
      <c r="G11" s="4"/>
      <c r="H11" s="5"/>
      <c r="I11" s="4"/>
      <c r="J11" s="5"/>
      <c r="K11" s="4"/>
      <c r="L11" s="5"/>
      <c r="M11" s="4"/>
      <c r="N11" s="5"/>
      <c r="O11" s="4"/>
      <c r="P11" s="5"/>
      <c r="Q11" s="4"/>
      <c r="R11" s="5"/>
      <c r="S11" s="16"/>
      <c r="T11" s="141"/>
      <c r="U11" s="143"/>
      <c r="V11" s="29"/>
      <c r="W11" s="16"/>
      <c r="X11" s="147"/>
      <c r="Y11" s="148"/>
      <c r="Z11" s="148"/>
      <c r="AA11" s="149"/>
      <c r="AB11" s="31"/>
    </row>
  </sheetData>
  <mergeCells count="32">
    <mergeCell ref="T11:U11"/>
    <mergeCell ref="A1:Q1"/>
    <mergeCell ref="R1:AB1"/>
    <mergeCell ref="A2:B2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V2:W2"/>
    <mergeCell ref="X2:Y2"/>
    <mergeCell ref="Z2:AA2"/>
    <mergeCell ref="D9:G9"/>
    <mergeCell ref="V6:AA6"/>
    <mergeCell ref="V3:AA4"/>
    <mergeCell ref="D8:AA8"/>
    <mergeCell ref="A3:A7"/>
    <mergeCell ref="B3:B4"/>
    <mergeCell ref="B5:B6"/>
    <mergeCell ref="A8:A11"/>
    <mergeCell ref="B10:B11"/>
    <mergeCell ref="N5:U6"/>
    <mergeCell ref="D6:I6"/>
    <mergeCell ref="D4:I4"/>
    <mergeCell ref="F5:I5"/>
    <mergeCell ref="L3:Q4"/>
    <mergeCell ref="E10:F11"/>
    <mergeCell ref="X10:AA11"/>
  </mergeCells>
  <phoneticPr fontId="1"/>
  <pageMargins left="0" right="0" top="0.74803149606299213" bottom="0" header="0.31496062992125984" footer="0.31496062992125984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O11"/>
  <sheetViews>
    <sheetView zoomScale="90" zoomScaleNormal="90" workbookViewId="0">
      <selection sqref="A1:Q1"/>
    </sheetView>
  </sheetViews>
  <sheetFormatPr defaultColWidth="9" defaultRowHeight="21" x14ac:dyDescent="0.15"/>
  <cols>
    <col min="1" max="1" width="3.5" style="1" customWidth="1"/>
    <col min="2" max="2" width="10" style="2" customWidth="1"/>
    <col min="3" max="3" width="3.5" style="12" customWidth="1"/>
    <col min="4" max="27" width="5.375" style="3" customWidth="1"/>
    <col min="28" max="28" width="2.25" style="3" customWidth="1"/>
    <col min="29" max="16384" width="9" style="1"/>
  </cols>
  <sheetData>
    <row r="1" spans="1:41" s="6" customFormat="1" ht="30.75" customHeight="1" x14ac:dyDescent="0.15">
      <c r="A1" s="129" t="s">
        <v>12</v>
      </c>
      <c r="B1" s="130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2">
        <f>'1元旦'!R1:AE1+14</f>
        <v>45672</v>
      </c>
      <c r="S1" s="132"/>
      <c r="T1" s="132"/>
      <c r="U1" s="132"/>
      <c r="V1" s="132"/>
      <c r="W1" s="132"/>
      <c r="X1" s="132"/>
      <c r="Y1" s="132"/>
      <c r="Z1" s="132"/>
      <c r="AA1" s="132"/>
      <c r="AB1" s="132"/>
    </row>
    <row r="2" spans="1:41" s="3" customFormat="1" ht="30.75" customHeight="1" thickBot="1" x14ac:dyDescent="0.25">
      <c r="A2" s="133" t="s">
        <v>10</v>
      </c>
      <c r="B2" s="134"/>
      <c r="C2" s="13" t="s">
        <v>11</v>
      </c>
      <c r="D2" s="138">
        <v>9</v>
      </c>
      <c r="E2" s="137"/>
      <c r="F2" s="135">
        <v>10</v>
      </c>
      <c r="G2" s="135"/>
      <c r="H2" s="136">
        <v>11</v>
      </c>
      <c r="I2" s="136"/>
      <c r="J2" s="136">
        <v>12</v>
      </c>
      <c r="K2" s="136"/>
      <c r="L2" s="136">
        <v>1</v>
      </c>
      <c r="M2" s="136"/>
      <c r="N2" s="136">
        <v>2</v>
      </c>
      <c r="O2" s="136"/>
      <c r="P2" s="136">
        <v>3</v>
      </c>
      <c r="Q2" s="136"/>
      <c r="R2" s="136">
        <v>4</v>
      </c>
      <c r="S2" s="136"/>
      <c r="T2" s="135">
        <v>5</v>
      </c>
      <c r="U2" s="135"/>
      <c r="V2" s="136">
        <v>6</v>
      </c>
      <c r="W2" s="136"/>
      <c r="X2" s="136">
        <v>7</v>
      </c>
      <c r="Y2" s="136"/>
      <c r="Z2" s="140">
        <v>8</v>
      </c>
      <c r="AA2" s="139"/>
      <c r="AB2" s="22">
        <v>9</v>
      </c>
    </row>
    <row r="3" spans="1:41" ht="63.75" customHeight="1" thickBot="1" x14ac:dyDescent="0.2">
      <c r="A3" s="123" t="s">
        <v>8</v>
      </c>
      <c r="B3" s="127" t="s">
        <v>15</v>
      </c>
      <c r="C3" s="47" t="s">
        <v>2</v>
      </c>
      <c r="D3" s="141"/>
      <c r="E3" s="145"/>
      <c r="F3" s="145"/>
      <c r="G3" s="146"/>
      <c r="H3" s="58"/>
      <c r="I3" s="39"/>
      <c r="J3" s="5"/>
      <c r="K3" s="4"/>
      <c r="L3" s="141"/>
      <c r="M3" s="142"/>
      <c r="N3" s="142"/>
      <c r="O3" s="142"/>
      <c r="P3" s="142"/>
      <c r="Q3" s="142"/>
      <c r="R3" s="142"/>
      <c r="S3" s="143"/>
      <c r="T3" s="141"/>
      <c r="U3" s="143"/>
      <c r="V3" s="29"/>
      <c r="W3" s="4"/>
      <c r="X3" s="5"/>
      <c r="Y3" s="4"/>
      <c r="Z3" s="5"/>
      <c r="AA3" s="16"/>
      <c r="AB3" s="19"/>
      <c r="AF3" s="7"/>
      <c r="AG3" s="7"/>
      <c r="AH3" s="7"/>
      <c r="AI3" s="7"/>
      <c r="AJ3" s="7"/>
      <c r="AK3" s="7"/>
      <c r="AL3" s="7"/>
      <c r="AM3" s="7"/>
      <c r="AN3" s="7"/>
      <c r="AO3" s="7"/>
    </row>
    <row r="4" spans="1:41" ht="63.75" customHeight="1" thickBot="1" x14ac:dyDescent="0.2">
      <c r="A4" s="123"/>
      <c r="B4" s="128"/>
      <c r="C4" s="14" t="s">
        <v>3</v>
      </c>
      <c r="D4" s="50"/>
      <c r="E4" s="141"/>
      <c r="F4" s="142"/>
      <c r="G4" s="142"/>
      <c r="H4" s="142"/>
      <c r="I4" s="143"/>
      <c r="J4" s="58"/>
      <c r="K4" s="40"/>
      <c r="T4" s="57"/>
      <c r="U4" s="33"/>
      <c r="V4" s="38"/>
      <c r="W4" s="39"/>
      <c r="X4" s="38"/>
      <c r="Y4" s="39"/>
      <c r="Z4" s="38"/>
      <c r="AA4" s="40"/>
      <c r="AB4" s="20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</row>
    <row r="5" spans="1:41" ht="63.75" customHeight="1" x14ac:dyDescent="0.15">
      <c r="A5" s="123"/>
      <c r="B5" s="127" t="s">
        <v>14</v>
      </c>
      <c r="C5" s="14" t="s">
        <v>4</v>
      </c>
      <c r="D5" s="5"/>
      <c r="E5" s="9"/>
      <c r="F5" s="8"/>
      <c r="G5" s="9"/>
      <c r="H5" s="8"/>
      <c r="I5" s="17"/>
      <c r="J5" s="144"/>
      <c r="K5" s="145"/>
      <c r="L5" s="145"/>
      <c r="M5" s="145"/>
      <c r="N5" s="145"/>
      <c r="O5" s="145"/>
      <c r="P5" s="145"/>
      <c r="Q5" s="146"/>
      <c r="R5" s="144"/>
      <c r="S5" s="145"/>
      <c r="T5" s="145"/>
      <c r="U5" s="145"/>
      <c r="V5" s="145"/>
      <c r="W5" s="145"/>
      <c r="X5" s="145"/>
      <c r="Y5" s="145"/>
      <c r="Z5" s="145"/>
      <c r="AA5" s="146"/>
      <c r="AB5" s="31"/>
    </row>
    <row r="6" spans="1:41" ht="63.75" customHeight="1" thickBot="1" x14ac:dyDescent="0.2">
      <c r="A6" s="123"/>
      <c r="B6" s="128"/>
      <c r="C6" s="14" t="s">
        <v>5</v>
      </c>
      <c r="D6" s="5"/>
      <c r="E6" s="4"/>
      <c r="F6" s="5"/>
      <c r="G6" s="4"/>
      <c r="H6" s="5"/>
      <c r="I6" s="16"/>
      <c r="J6" s="147"/>
      <c r="K6" s="148"/>
      <c r="L6" s="148"/>
      <c r="M6" s="148"/>
      <c r="N6" s="148"/>
      <c r="O6" s="148"/>
      <c r="P6" s="148"/>
      <c r="Q6" s="149"/>
      <c r="R6" s="147"/>
      <c r="S6" s="148"/>
      <c r="T6" s="148"/>
      <c r="U6" s="148"/>
      <c r="V6" s="148"/>
      <c r="W6" s="148"/>
      <c r="X6" s="148"/>
      <c r="Y6" s="148"/>
      <c r="Z6" s="148"/>
      <c r="AA6" s="149"/>
      <c r="AB6" s="31"/>
    </row>
    <row r="7" spans="1:41" ht="30" customHeight="1" thickBot="1" x14ac:dyDescent="0.2">
      <c r="A7" s="126"/>
      <c r="B7" s="26" t="s">
        <v>6</v>
      </c>
      <c r="C7" s="23"/>
      <c r="D7" s="11"/>
      <c r="E7" s="10"/>
      <c r="F7" s="11"/>
      <c r="G7" s="10"/>
      <c r="H7" s="11"/>
      <c r="I7" s="10"/>
      <c r="J7" s="34"/>
      <c r="K7" s="35"/>
      <c r="L7" s="34"/>
      <c r="M7" s="35"/>
      <c r="N7" s="34"/>
      <c r="O7" s="35"/>
      <c r="P7" s="34"/>
      <c r="Q7" s="35"/>
      <c r="R7" s="34"/>
      <c r="S7" s="35"/>
      <c r="T7" s="34"/>
      <c r="U7" s="35"/>
      <c r="V7" s="34"/>
      <c r="W7" s="35"/>
      <c r="X7" s="34"/>
      <c r="Y7" s="35"/>
      <c r="Z7" s="34"/>
      <c r="AA7" s="36"/>
      <c r="AB7" s="21"/>
    </row>
    <row r="8" spans="1:41" ht="41.25" customHeight="1" thickBot="1" x14ac:dyDescent="0.2">
      <c r="A8" s="122" t="s">
        <v>9</v>
      </c>
      <c r="B8" s="27" t="s">
        <v>7</v>
      </c>
      <c r="C8" s="54"/>
      <c r="D8" s="141"/>
      <c r="E8" s="142"/>
      <c r="F8" s="142"/>
      <c r="G8" s="142"/>
      <c r="H8" s="142"/>
      <c r="I8" s="142"/>
      <c r="J8" s="142"/>
      <c r="K8" s="145"/>
      <c r="L8" s="145"/>
      <c r="M8" s="145"/>
      <c r="N8" s="145"/>
      <c r="O8" s="145"/>
      <c r="P8" s="145"/>
      <c r="Q8" s="145"/>
      <c r="R8" s="145"/>
      <c r="S8" s="146"/>
      <c r="T8" s="57"/>
      <c r="U8" s="33"/>
      <c r="V8" s="32"/>
      <c r="W8" s="9"/>
      <c r="X8" s="32"/>
      <c r="Y8" s="33"/>
      <c r="Z8" s="32"/>
      <c r="AB8" s="19"/>
    </row>
    <row r="9" spans="1:41" ht="66" customHeight="1" thickBot="1" x14ac:dyDescent="0.2">
      <c r="A9" s="123"/>
      <c r="B9" s="28" t="s">
        <v>16</v>
      </c>
      <c r="C9" s="25"/>
      <c r="D9" s="8"/>
      <c r="E9" s="17"/>
      <c r="F9" s="141"/>
      <c r="G9" s="142"/>
      <c r="H9" s="142"/>
      <c r="I9" s="143"/>
      <c r="J9" s="17"/>
      <c r="K9" s="141"/>
      <c r="L9" s="142"/>
      <c r="M9" s="142"/>
      <c r="N9" s="142"/>
      <c r="O9" s="142"/>
      <c r="P9" s="142"/>
      <c r="Q9" s="142"/>
      <c r="R9" s="142"/>
      <c r="S9" s="142"/>
      <c r="T9" s="142"/>
      <c r="U9" s="142"/>
      <c r="V9" s="143"/>
      <c r="W9" s="16"/>
      <c r="X9" s="141"/>
      <c r="Y9" s="142"/>
      <c r="Z9" s="142"/>
      <c r="AA9" s="143"/>
      <c r="AB9" s="31"/>
    </row>
    <row r="10" spans="1:41" ht="66" customHeight="1" thickBot="1" x14ac:dyDescent="0.2">
      <c r="A10" s="123"/>
      <c r="B10" s="124" t="s">
        <v>13</v>
      </c>
      <c r="C10" s="15" t="s">
        <v>0</v>
      </c>
      <c r="D10" s="5"/>
      <c r="E10" s="4"/>
      <c r="F10" s="8"/>
      <c r="G10" s="9"/>
      <c r="H10" s="32"/>
      <c r="I10" s="33"/>
      <c r="J10" s="38"/>
      <c r="K10" s="33"/>
      <c r="L10" s="8"/>
      <c r="M10" s="9"/>
      <c r="N10" s="8"/>
      <c r="O10" s="9"/>
      <c r="P10" s="8"/>
      <c r="Q10" s="9"/>
      <c r="R10" s="8"/>
      <c r="S10" s="9"/>
      <c r="T10" s="8"/>
      <c r="U10" s="9"/>
      <c r="V10" s="8"/>
      <c r="W10" s="4"/>
      <c r="X10" s="8"/>
      <c r="Y10" s="9"/>
      <c r="Z10" s="8"/>
      <c r="AA10" s="17"/>
      <c r="AB10" s="20"/>
    </row>
    <row r="11" spans="1:41" ht="66" customHeight="1" thickBot="1" x14ac:dyDescent="0.2">
      <c r="A11" s="123"/>
      <c r="B11" s="125"/>
      <c r="C11" s="15" t="s">
        <v>1</v>
      </c>
      <c r="D11" s="5"/>
      <c r="E11" s="4"/>
      <c r="F11" s="5"/>
      <c r="G11" s="16"/>
      <c r="H11" s="141"/>
      <c r="I11" s="142"/>
      <c r="J11" s="142"/>
      <c r="K11" s="143"/>
      <c r="L11" s="29"/>
      <c r="M11" s="4"/>
      <c r="N11" s="5"/>
      <c r="O11" s="4"/>
      <c r="P11" s="5"/>
      <c r="Q11" s="4"/>
      <c r="R11" s="5"/>
      <c r="S11" s="4"/>
      <c r="T11" s="5"/>
      <c r="U11" s="4"/>
      <c r="V11" s="5"/>
      <c r="W11" s="4"/>
      <c r="X11" s="5"/>
      <c r="Y11" s="4"/>
      <c r="Z11" s="5"/>
      <c r="AA11" s="16"/>
      <c r="AB11" s="20"/>
    </row>
  </sheetData>
  <mergeCells count="31">
    <mergeCell ref="A1:Q1"/>
    <mergeCell ref="R1:AB1"/>
    <mergeCell ref="A2:B2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V2:W2"/>
    <mergeCell ref="X2:Y2"/>
    <mergeCell ref="Z2:AA2"/>
    <mergeCell ref="D8:S8"/>
    <mergeCell ref="K9:V9"/>
    <mergeCell ref="A3:A7"/>
    <mergeCell ref="B3:B4"/>
    <mergeCell ref="B5:B6"/>
    <mergeCell ref="A8:A11"/>
    <mergeCell ref="B10:B11"/>
    <mergeCell ref="J5:Q6"/>
    <mergeCell ref="L3:S3"/>
    <mergeCell ref="R5:AA6"/>
    <mergeCell ref="X9:AA9"/>
    <mergeCell ref="F9:I9"/>
    <mergeCell ref="D3:G3"/>
    <mergeCell ref="E4:I4"/>
    <mergeCell ref="H11:K11"/>
    <mergeCell ref="T3:U3"/>
  </mergeCells>
  <phoneticPr fontId="1"/>
  <pageMargins left="0" right="0" top="0.74803149606299213" bottom="0" header="0.31496062992125984" footer="0.31496062992125984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0000"/>
  </sheetPr>
  <dimension ref="A1:AO11"/>
  <sheetViews>
    <sheetView zoomScale="90" zoomScaleNormal="90" workbookViewId="0">
      <selection sqref="A1:Q1"/>
    </sheetView>
  </sheetViews>
  <sheetFormatPr defaultColWidth="9" defaultRowHeight="21" x14ac:dyDescent="0.15"/>
  <cols>
    <col min="1" max="1" width="3.5" style="1" customWidth="1"/>
    <col min="2" max="2" width="10" style="2" customWidth="1"/>
    <col min="3" max="3" width="3.5" style="12" customWidth="1"/>
    <col min="4" max="27" width="5.375" style="3" customWidth="1"/>
    <col min="28" max="28" width="2.25" style="3" customWidth="1"/>
    <col min="29" max="16384" width="9" style="1"/>
  </cols>
  <sheetData>
    <row r="1" spans="1:41" s="6" customFormat="1" ht="30.75" customHeight="1" x14ac:dyDescent="0.15">
      <c r="A1" s="129" t="s">
        <v>12</v>
      </c>
      <c r="B1" s="130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2">
        <f>'1元旦'!R1:AE1+15</f>
        <v>45673</v>
      </c>
      <c r="S1" s="132"/>
      <c r="T1" s="132"/>
      <c r="U1" s="132"/>
      <c r="V1" s="132"/>
      <c r="W1" s="132"/>
      <c r="X1" s="132"/>
      <c r="Y1" s="132"/>
      <c r="Z1" s="132"/>
      <c r="AA1" s="132"/>
      <c r="AB1" s="132"/>
    </row>
    <row r="2" spans="1:41" s="3" customFormat="1" ht="30.75" customHeight="1" x14ac:dyDescent="0.2">
      <c r="A2" s="133" t="s">
        <v>10</v>
      </c>
      <c r="B2" s="134"/>
      <c r="C2" s="13" t="s">
        <v>11</v>
      </c>
      <c r="D2" s="139">
        <v>9</v>
      </c>
      <c r="E2" s="140"/>
      <c r="F2" s="136">
        <v>10</v>
      </c>
      <c r="G2" s="136"/>
      <c r="H2" s="136">
        <v>11</v>
      </c>
      <c r="I2" s="136"/>
      <c r="J2" s="136">
        <v>12</v>
      </c>
      <c r="K2" s="136"/>
      <c r="L2" s="136">
        <v>1</v>
      </c>
      <c r="M2" s="136"/>
      <c r="N2" s="136">
        <v>2</v>
      </c>
      <c r="O2" s="136"/>
      <c r="P2" s="136">
        <v>3</v>
      </c>
      <c r="Q2" s="136"/>
      <c r="R2" s="136">
        <v>4</v>
      </c>
      <c r="S2" s="136"/>
      <c r="T2" s="136">
        <v>5</v>
      </c>
      <c r="U2" s="136"/>
      <c r="V2" s="136">
        <v>6</v>
      </c>
      <c r="W2" s="136"/>
      <c r="X2" s="136">
        <v>7</v>
      </c>
      <c r="Y2" s="136"/>
      <c r="Z2" s="140">
        <v>8</v>
      </c>
      <c r="AA2" s="139"/>
      <c r="AB2" s="22">
        <v>9</v>
      </c>
    </row>
    <row r="3" spans="1:41" ht="63.75" customHeight="1" x14ac:dyDescent="0.15">
      <c r="A3" s="123" t="s">
        <v>8</v>
      </c>
      <c r="B3" s="127" t="s">
        <v>15</v>
      </c>
      <c r="C3" s="14" t="s">
        <v>2</v>
      </c>
      <c r="D3" s="5"/>
      <c r="E3" s="4"/>
      <c r="F3" s="5"/>
      <c r="G3" s="4"/>
      <c r="H3" s="5"/>
      <c r="I3" s="4"/>
      <c r="J3" s="5"/>
      <c r="K3" s="4"/>
      <c r="L3" s="5"/>
      <c r="M3" s="4"/>
      <c r="N3" s="5"/>
      <c r="O3" s="4"/>
      <c r="P3" s="5"/>
      <c r="Q3" s="4"/>
      <c r="R3" s="5"/>
      <c r="S3" s="4"/>
      <c r="T3" s="5"/>
      <c r="U3" s="4"/>
      <c r="V3" s="5"/>
      <c r="W3" s="4"/>
      <c r="X3" s="5"/>
      <c r="Y3" s="4"/>
      <c r="Z3" s="5"/>
      <c r="AA3" s="16"/>
      <c r="AB3" s="19"/>
      <c r="AF3" s="7"/>
      <c r="AG3" s="7"/>
      <c r="AH3" s="7"/>
      <c r="AI3" s="7"/>
      <c r="AJ3" s="7"/>
      <c r="AK3" s="7"/>
      <c r="AL3" s="7"/>
      <c r="AM3" s="7"/>
      <c r="AN3" s="7"/>
      <c r="AO3" s="7"/>
    </row>
    <row r="4" spans="1:41" ht="63.75" customHeight="1" x14ac:dyDescent="0.15">
      <c r="A4" s="123"/>
      <c r="B4" s="128"/>
      <c r="C4" s="14" t="s">
        <v>3</v>
      </c>
      <c r="D4" s="5"/>
      <c r="E4" s="4"/>
      <c r="F4" s="5"/>
      <c r="G4" s="4"/>
      <c r="H4" s="5"/>
      <c r="I4" s="4"/>
      <c r="J4" s="5"/>
      <c r="K4" s="4"/>
      <c r="L4" s="5"/>
      <c r="M4" s="4"/>
      <c r="N4" s="5"/>
      <c r="O4" s="4"/>
      <c r="P4" s="5"/>
      <c r="Q4" s="4"/>
      <c r="R4" s="5"/>
      <c r="S4" s="4"/>
      <c r="T4" s="5"/>
      <c r="U4" s="4"/>
      <c r="V4" s="5"/>
      <c r="W4" s="4"/>
      <c r="X4" s="5"/>
      <c r="Y4" s="4"/>
      <c r="Z4" s="5"/>
      <c r="AA4" s="16"/>
      <c r="AB4" s="20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</row>
    <row r="5" spans="1:41" ht="63.75" customHeight="1" x14ac:dyDescent="0.15">
      <c r="A5" s="123"/>
      <c r="B5" s="127" t="s">
        <v>14</v>
      </c>
      <c r="C5" s="14" t="s">
        <v>4</v>
      </c>
      <c r="D5" s="5"/>
      <c r="E5" s="4"/>
      <c r="F5" s="5"/>
      <c r="G5" s="4"/>
      <c r="H5" s="5"/>
      <c r="I5" s="4"/>
      <c r="J5" s="5"/>
      <c r="K5" s="4"/>
      <c r="L5" s="5"/>
      <c r="M5" s="4"/>
      <c r="N5" s="5"/>
      <c r="O5" s="4"/>
      <c r="P5" s="5"/>
      <c r="Q5" s="4"/>
      <c r="R5" s="5"/>
      <c r="S5" s="4"/>
      <c r="T5" s="5"/>
      <c r="U5" s="4"/>
      <c r="V5" s="5"/>
      <c r="W5" s="4"/>
      <c r="X5" s="5"/>
      <c r="Y5" s="4"/>
      <c r="Z5" s="5"/>
      <c r="AA5" s="16"/>
      <c r="AB5" s="20"/>
    </row>
    <row r="6" spans="1:41" ht="63.75" customHeight="1" x14ac:dyDescent="0.15">
      <c r="A6" s="123"/>
      <c r="B6" s="128"/>
      <c r="C6" s="14" t="s">
        <v>5</v>
      </c>
      <c r="D6" s="5"/>
      <c r="E6" s="4"/>
      <c r="F6" s="5"/>
      <c r="G6" s="4"/>
      <c r="H6" s="5"/>
      <c r="I6" s="4"/>
      <c r="J6" s="5"/>
      <c r="K6" s="4"/>
      <c r="L6" s="5"/>
      <c r="M6" s="4"/>
      <c r="N6" s="5"/>
      <c r="O6" s="4"/>
      <c r="P6" s="5"/>
      <c r="Q6" s="4"/>
      <c r="R6" s="5"/>
      <c r="S6" s="4"/>
      <c r="T6" s="5"/>
      <c r="U6" s="4"/>
      <c r="V6" s="5"/>
      <c r="W6" s="4"/>
      <c r="X6" s="5"/>
      <c r="Y6" s="4"/>
      <c r="Z6" s="5"/>
      <c r="AA6" s="16"/>
      <c r="AB6" s="20"/>
    </row>
    <row r="7" spans="1:41" ht="30" customHeight="1" thickBot="1" x14ac:dyDescent="0.2">
      <c r="A7" s="126"/>
      <c r="B7" s="26" t="s">
        <v>6</v>
      </c>
      <c r="C7" s="23"/>
      <c r="D7" s="11"/>
      <c r="E7" s="10"/>
      <c r="F7" s="11"/>
      <c r="G7" s="10"/>
      <c r="H7" s="11"/>
      <c r="I7" s="10"/>
      <c r="J7" s="11"/>
      <c r="K7" s="10"/>
      <c r="L7" s="11"/>
      <c r="M7" s="10"/>
      <c r="N7" s="11"/>
      <c r="O7" s="10"/>
      <c r="P7" s="11"/>
      <c r="Q7" s="10"/>
      <c r="R7" s="11"/>
      <c r="S7" s="10"/>
      <c r="T7" s="11"/>
      <c r="U7" s="10"/>
      <c r="V7" s="11"/>
      <c r="W7" s="10"/>
      <c r="X7" s="11"/>
      <c r="Y7" s="10"/>
      <c r="Z7" s="11"/>
      <c r="AA7" s="18"/>
      <c r="AB7" s="21"/>
    </row>
    <row r="8" spans="1:41" ht="41.25" customHeight="1" x14ac:dyDescent="0.15">
      <c r="A8" s="122" t="s">
        <v>9</v>
      </c>
      <c r="B8" s="27" t="s">
        <v>7</v>
      </c>
      <c r="C8" s="24"/>
      <c r="D8" s="8"/>
      <c r="E8" s="9"/>
      <c r="F8" s="8"/>
      <c r="G8" s="9"/>
      <c r="H8" s="8"/>
      <c r="I8" s="9"/>
      <c r="J8" s="8"/>
      <c r="K8" s="9"/>
      <c r="L8" s="8"/>
      <c r="M8" s="9"/>
      <c r="N8" s="8"/>
      <c r="O8" s="9"/>
      <c r="P8" s="8"/>
      <c r="Q8" s="9"/>
      <c r="R8" s="8"/>
      <c r="S8" s="9"/>
      <c r="T8" s="8"/>
      <c r="U8" s="9"/>
      <c r="V8" s="8"/>
      <c r="W8" s="9"/>
      <c r="X8" s="8"/>
      <c r="Y8" s="9"/>
      <c r="Z8" s="8"/>
      <c r="AA8" s="17"/>
      <c r="AB8" s="19"/>
    </row>
    <row r="9" spans="1:41" ht="66" customHeight="1" x14ac:dyDescent="0.15">
      <c r="A9" s="123"/>
      <c r="B9" s="28" t="s">
        <v>16</v>
      </c>
      <c r="C9" s="25"/>
      <c r="D9" s="5"/>
      <c r="E9" s="4"/>
      <c r="F9" s="5"/>
      <c r="G9" s="4"/>
      <c r="H9" s="5"/>
      <c r="I9" s="4"/>
      <c r="J9" s="5"/>
      <c r="K9" s="4"/>
      <c r="L9" s="5"/>
      <c r="M9" s="4"/>
      <c r="N9" s="5"/>
      <c r="O9" s="4"/>
      <c r="P9" s="5"/>
      <c r="Q9" s="4"/>
      <c r="R9" s="5"/>
      <c r="S9" s="4"/>
      <c r="T9" s="5"/>
      <c r="U9" s="4"/>
      <c r="V9" s="5"/>
      <c r="W9" s="4"/>
      <c r="X9" s="5"/>
      <c r="Y9" s="4"/>
      <c r="Z9" s="5"/>
      <c r="AA9" s="16"/>
      <c r="AB9" s="20"/>
    </row>
    <row r="10" spans="1:41" ht="66" customHeight="1" x14ac:dyDescent="0.15">
      <c r="A10" s="123"/>
      <c r="B10" s="124" t="s">
        <v>13</v>
      </c>
      <c r="C10" s="15" t="s">
        <v>0</v>
      </c>
      <c r="D10" s="5"/>
      <c r="E10" s="4"/>
      <c r="F10" s="5"/>
      <c r="G10" s="4"/>
      <c r="H10" s="5"/>
      <c r="I10" s="4"/>
      <c r="J10" s="5"/>
      <c r="K10" s="4"/>
      <c r="L10" s="5"/>
      <c r="M10" s="4"/>
      <c r="N10" s="5"/>
      <c r="O10" s="4"/>
      <c r="P10" s="5"/>
      <c r="Q10" s="4"/>
      <c r="R10" s="5"/>
      <c r="S10" s="4"/>
      <c r="T10" s="5"/>
      <c r="U10" s="4"/>
      <c r="V10" s="5"/>
      <c r="W10" s="4"/>
      <c r="X10" s="5"/>
      <c r="Y10" s="4"/>
      <c r="Z10" s="5"/>
      <c r="AA10" s="16"/>
      <c r="AB10" s="20"/>
    </row>
    <row r="11" spans="1:41" ht="66" customHeight="1" x14ac:dyDescent="0.15">
      <c r="A11" s="123"/>
      <c r="B11" s="125"/>
      <c r="C11" s="15" t="s">
        <v>1</v>
      </c>
      <c r="D11" s="5"/>
      <c r="E11" s="4"/>
      <c r="F11" s="5"/>
      <c r="G11" s="4"/>
      <c r="H11" s="5"/>
      <c r="I11" s="4"/>
      <c r="J11" s="5"/>
      <c r="K11" s="4"/>
      <c r="L11" s="5"/>
      <c r="M11" s="4"/>
      <c r="N11" s="5"/>
      <c r="O11" s="4"/>
      <c r="P11" s="5"/>
      <c r="Q11" s="4"/>
      <c r="R11" s="5"/>
      <c r="S11" s="4"/>
      <c r="T11" s="5"/>
      <c r="U11" s="4"/>
      <c r="V11" s="5"/>
      <c r="W11" s="4"/>
      <c r="X11" s="5"/>
      <c r="Y11" s="4"/>
      <c r="Z11" s="5"/>
      <c r="AA11" s="16"/>
      <c r="AB11" s="20"/>
    </row>
  </sheetData>
  <mergeCells count="20">
    <mergeCell ref="A1:Q1"/>
    <mergeCell ref="R1:AB1"/>
    <mergeCell ref="A2:B2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V2:W2"/>
    <mergeCell ref="X2:Y2"/>
    <mergeCell ref="Z2:AA2"/>
    <mergeCell ref="A3:A7"/>
    <mergeCell ref="B3:B4"/>
    <mergeCell ref="B5:B6"/>
    <mergeCell ref="A8:A11"/>
    <mergeCell ref="B10:B11"/>
  </mergeCells>
  <phoneticPr fontId="1"/>
  <pageMargins left="0" right="0" top="0.74803149606299213" bottom="0" header="0.31496062992125984" footer="0.31496062992125984"/>
  <pageSetup paperSize="9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AO11"/>
  <sheetViews>
    <sheetView zoomScale="90" zoomScaleNormal="90" workbookViewId="0">
      <selection sqref="A1:Q1"/>
    </sheetView>
  </sheetViews>
  <sheetFormatPr defaultColWidth="9" defaultRowHeight="21" x14ac:dyDescent="0.15"/>
  <cols>
    <col min="1" max="1" width="3.5" style="1" customWidth="1"/>
    <col min="2" max="2" width="10" style="2" customWidth="1"/>
    <col min="3" max="3" width="3.5" style="12" customWidth="1"/>
    <col min="4" max="27" width="5.375" style="3" customWidth="1"/>
    <col min="28" max="28" width="2.25" style="3" customWidth="1"/>
    <col min="29" max="16384" width="9" style="1"/>
  </cols>
  <sheetData>
    <row r="1" spans="1:41" s="6" customFormat="1" ht="30.75" customHeight="1" x14ac:dyDescent="0.15">
      <c r="A1" s="129" t="s">
        <v>12</v>
      </c>
      <c r="B1" s="130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2">
        <f>'1元旦'!R1:AE1+16</f>
        <v>45674</v>
      </c>
      <c r="S1" s="132"/>
      <c r="T1" s="132"/>
      <c r="U1" s="132"/>
      <c r="V1" s="132"/>
      <c r="W1" s="132"/>
      <c r="X1" s="132"/>
      <c r="Y1" s="132"/>
      <c r="Z1" s="132"/>
      <c r="AA1" s="132"/>
      <c r="AB1" s="132"/>
    </row>
    <row r="2" spans="1:41" s="3" customFormat="1" ht="30.75" customHeight="1" thickBot="1" x14ac:dyDescent="0.25">
      <c r="A2" s="133" t="s">
        <v>10</v>
      </c>
      <c r="B2" s="134"/>
      <c r="C2" s="13" t="s">
        <v>11</v>
      </c>
      <c r="D2" s="139">
        <v>9</v>
      </c>
      <c r="E2" s="140"/>
      <c r="F2" s="136">
        <v>10</v>
      </c>
      <c r="G2" s="136"/>
      <c r="H2" s="136">
        <v>11</v>
      </c>
      <c r="I2" s="136"/>
      <c r="J2" s="136">
        <v>12</v>
      </c>
      <c r="K2" s="136"/>
      <c r="L2" s="136">
        <v>1</v>
      </c>
      <c r="M2" s="136"/>
      <c r="N2" s="136">
        <v>2</v>
      </c>
      <c r="O2" s="136"/>
      <c r="P2" s="136">
        <v>3</v>
      </c>
      <c r="Q2" s="136"/>
      <c r="R2" s="136">
        <v>4</v>
      </c>
      <c r="S2" s="136"/>
      <c r="T2" s="136">
        <v>5</v>
      </c>
      <c r="U2" s="136"/>
      <c r="V2" s="136">
        <v>6</v>
      </c>
      <c r="W2" s="136"/>
      <c r="X2" s="136">
        <v>7</v>
      </c>
      <c r="Y2" s="136"/>
      <c r="Z2" s="140">
        <v>8</v>
      </c>
      <c r="AA2" s="139"/>
      <c r="AB2" s="22">
        <v>9</v>
      </c>
    </row>
    <row r="3" spans="1:41" ht="63.75" customHeight="1" x14ac:dyDescent="0.15">
      <c r="A3" s="123" t="s">
        <v>8</v>
      </c>
      <c r="B3" s="127" t="s">
        <v>15</v>
      </c>
      <c r="C3" s="14" t="s">
        <v>2</v>
      </c>
      <c r="D3" s="5"/>
      <c r="E3" s="16"/>
      <c r="F3" s="144"/>
      <c r="G3" s="145"/>
      <c r="H3" s="145"/>
      <c r="I3" s="145"/>
      <c r="J3" s="145"/>
      <c r="K3" s="146"/>
      <c r="L3" s="144"/>
      <c r="M3" s="145"/>
      <c r="N3" s="145"/>
      <c r="O3" s="145"/>
      <c r="P3" s="145"/>
      <c r="Q3" s="146"/>
      <c r="R3" s="5"/>
      <c r="S3" s="16"/>
      <c r="T3" s="144"/>
      <c r="U3" s="145"/>
      <c r="V3" s="145"/>
      <c r="W3" s="145"/>
      <c r="X3" s="145"/>
      <c r="Y3" s="145"/>
      <c r="Z3" s="145"/>
      <c r="AA3" s="146"/>
      <c r="AB3" s="19"/>
      <c r="AF3" s="7"/>
      <c r="AG3" s="7"/>
      <c r="AH3" s="7"/>
      <c r="AI3" s="7"/>
      <c r="AJ3" s="7"/>
      <c r="AK3" s="7"/>
      <c r="AL3" s="7"/>
      <c r="AM3" s="7"/>
      <c r="AN3" s="7"/>
      <c r="AO3" s="7"/>
    </row>
    <row r="4" spans="1:41" ht="63.75" customHeight="1" thickBot="1" x14ac:dyDescent="0.2">
      <c r="A4" s="123"/>
      <c r="B4" s="128"/>
      <c r="C4" s="14" t="s">
        <v>3</v>
      </c>
      <c r="D4" s="5"/>
      <c r="E4" s="16"/>
      <c r="F4" s="147"/>
      <c r="G4" s="148"/>
      <c r="H4" s="148"/>
      <c r="I4" s="148"/>
      <c r="J4" s="148"/>
      <c r="K4" s="149"/>
      <c r="L4" s="147"/>
      <c r="M4" s="148"/>
      <c r="N4" s="148"/>
      <c r="O4" s="148"/>
      <c r="P4" s="148"/>
      <c r="Q4" s="149"/>
      <c r="R4" s="5"/>
      <c r="S4" s="16"/>
      <c r="T4" s="147"/>
      <c r="U4" s="148"/>
      <c r="V4" s="148"/>
      <c r="W4" s="148"/>
      <c r="X4" s="148"/>
      <c r="Y4" s="148"/>
      <c r="Z4" s="148"/>
      <c r="AA4" s="149"/>
      <c r="AB4" s="20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</row>
    <row r="5" spans="1:41" ht="63.75" customHeight="1" thickBot="1" x14ac:dyDescent="0.2">
      <c r="A5" s="123"/>
      <c r="B5" s="127" t="s">
        <v>14</v>
      </c>
      <c r="C5" s="14" t="s">
        <v>4</v>
      </c>
      <c r="D5" s="5"/>
      <c r="E5" s="16"/>
      <c r="F5" s="141"/>
      <c r="G5" s="142"/>
      <c r="H5" s="142"/>
      <c r="I5" s="142"/>
      <c r="J5" s="142"/>
      <c r="K5" s="143"/>
      <c r="L5" s="29"/>
      <c r="M5" s="4"/>
      <c r="N5" s="5"/>
      <c r="O5" s="4"/>
      <c r="P5" s="5"/>
      <c r="Q5" s="4"/>
      <c r="R5" s="5"/>
      <c r="S5" s="16"/>
      <c r="T5" s="141"/>
      <c r="U5" s="142"/>
      <c r="V5" s="142"/>
      <c r="W5" s="143"/>
      <c r="X5" s="144"/>
      <c r="Y5" s="145"/>
      <c r="Z5" s="145"/>
      <c r="AA5" s="146"/>
      <c r="AB5" s="20"/>
    </row>
    <row r="6" spans="1:41" ht="63.75" customHeight="1" thickBot="1" x14ac:dyDescent="0.2">
      <c r="A6" s="123"/>
      <c r="B6" s="128"/>
      <c r="C6" s="14" t="s">
        <v>5</v>
      </c>
      <c r="D6" s="5"/>
      <c r="E6" s="4"/>
      <c r="F6" s="141"/>
      <c r="G6" s="142"/>
      <c r="H6" s="142"/>
      <c r="I6" s="142"/>
      <c r="J6" s="142"/>
      <c r="K6" s="143"/>
      <c r="L6" s="5"/>
      <c r="M6" s="4"/>
      <c r="N6" s="5"/>
      <c r="O6" s="4"/>
      <c r="P6" s="5"/>
      <c r="Q6" s="4"/>
      <c r="R6" s="5"/>
      <c r="S6" s="4"/>
      <c r="T6" s="141"/>
      <c r="U6" s="142"/>
      <c r="V6" s="142"/>
      <c r="W6" s="143"/>
      <c r="X6" s="141"/>
      <c r="Y6" s="142"/>
      <c r="Z6" s="142"/>
      <c r="AA6" s="143"/>
      <c r="AB6" s="20"/>
    </row>
    <row r="7" spans="1:41" ht="30" customHeight="1" thickBot="1" x14ac:dyDescent="0.2">
      <c r="A7" s="126"/>
      <c r="B7" s="26" t="s">
        <v>6</v>
      </c>
      <c r="C7" s="23"/>
      <c r="D7" s="11"/>
      <c r="E7" s="10"/>
      <c r="F7" s="11"/>
      <c r="G7" s="10"/>
      <c r="H7" s="11"/>
      <c r="I7" s="10"/>
      <c r="J7" s="11"/>
      <c r="K7" s="10"/>
      <c r="L7" s="11"/>
      <c r="M7" s="10"/>
      <c r="N7" s="11"/>
      <c r="O7" s="10"/>
      <c r="P7" s="11"/>
      <c r="Q7" s="10"/>
      <c r="R7" s="11"/>
      <c r="S7" s="10"/>
      <c r="T7" s="11"/>
      <c r="U7" s="10"/>
      <c r="V7" s="11"/>
      <c r="W7" s="10"/>
      <c r="X7" s="11"/>
      <c r="Y7" s="10"/>
      <c r="Z7" s="11"/>
      <c r="AA7" s="18"/>
      <c r="AB7" s="21"/>
    </row>
    <row r="8" spans="1:41" ht="41.25" customHeight="1" thickBot="1" x14ac:dyDescent="0.2">
      <c r="A8" s="122" t="s">
        <v>9</v>
      </c>
      <c r="B8" s="27" t="s">
        <v>7</v>
      </c>
      <c r="C8" s="24"/>
      <c r="D8" s="8"/>
      <c r="E8" s="9"/>
      <c r="F8" s="8"/>
      <c r="G8" s="9"/>
      <c r="H8" s="8"/>
      <c r="I8" s="9"/>
      <c r="J8" s="32"/>
      <c r="K8" s="33"/>
      <c r="L8" s="32"/>
      <c r="M8" s="33"/>
      <c r="N8" s="8"/>
      <c r="O8" s="9"/>
      <c r="P8" s="8"/>
      <c r="Q8" s="9"/>
      <c r="R8" s="8"/>
      <c r="S8" s="9"/>
      <c r="T8" s="8"/>
      <c r="U8" s="9"/>
      <c r="V8" s="8"/>
      <c r="W8" s="17"/>
      <c r="X8" s="141"/>
      <c r="Y8" s="143"/>
      <c r="Z8" s="37"/>
      <c r="AA8" s="17"/>
      <c r="AB8" s="19"/>
    </row>
    <row r="9" spans="1:41" ht="66" customHeight="1" thickBot="1" x14ac:dyDescent="0.2">
      <c r="A9" s="123"/>
      <c r="B9" s="28" t="s">
        <v>16</v>
      </c>
      <c r="C9" s="25"/>
      <c r="D9" s="38"/>
      <c r="E9" s="40"/>
      <c r="F9" s="144"/>
      <c r="G9" s="145"/>
      <c r="H9" s="142"/>
      <c r="I9" s="143"/>
      <c r="J9" s="141"/>
      <c r="K9" s="142"/>
      <c r="L9" s="142"/>
      <c r="M9" s="143"/>
      <c r="N9" s="29"/>
      <c r="O9" s="4"/>
      <c r="P9" s="5"/>
      <c r="Q9" s="4"/>
      <c r="R9" s="5"/>
      <c r="S9" s="4"/>
      <c r="T9" s="5"/>
      <c r="U9" s="4"/>
      <c r="V9" s="5"/>
      <c r="W9" s="40"/>
      <c r="X9" s="144"/>
      <c r="Y9" s="145"/>
      <c r="Z9" s="142"/>
      <c r="AA9" s="143"/>
      <c r="AB9" s="20"/>
    </row>
    <row r="10" spans="1:41" ht="66" customHeight="1" thickBot="1" x14ac:dyDescent="0.2">
      <c r="A10" s="123"/>
      <c r="B10" s="124" t="s">
        <v>13</v>
      </c>
      <c r="C10" s="15" t="s">
        <v>0</v>
      </c>
      <c r="D10" s="144"/>
      <c r="E10" s="145"/>
      <c r="F10" s="145"/>
      <c r="G10" s="146"/>
      <c r="H10" s="144"/>
      <c r="I10" s="146"/>
      <c r="J10" s="37"/>
      <c r="K10" s="9"/>
      <c r="L10" s="8"/>
      <c r="M10" s="9"/>
      <c r="N10" s="5"/>
      <c r="O10" s="4"/>
      <c r="P10" s="5"/>
      <c r="Q10" s="4"/>
      <c r="R10" s="5"/>
      <c r="S10" s="4"/>
      <c r="T10" s="38"/>
      <c r="U10" s="39"/>
      <c r="V10" s="56"/>
      <c r="W10" s="144"/>
      <c r="X10" s="145"/>
      <c r="Y10" s="146"/>
      <c r="Z10" s="141"/>
      <c r="AA10" s="143"/>
      <c r="AB10" s="31"/>
    </row>
    <row r="11" spans="1:41" ht="66" customHeight="1" thickBot="1" x14ac:dyDescent="0.2">
      <c r="A11" s="123"/>
      <c r="B11" s="125"/>
      <c r="C11" s="15" t="s">
        <v>1</v>
      </c>
      <c r="D11" s="147"/>
      <c r="E11" s="148"/>
      <c r="F11" s="148"/>
      <c r="G11" s="149"/>
      <c r="H11" s="147"/>
      <c r="I11" s="149"/>
      <c r="J11" s="29"/>
      <c r="K11" s="4"/>
      <c r="L11" s="5"/>
      <c r="M11" s="4"/>
      <c r="N11" s="5"/>
      <c r="O11" s="4"/>
      <c r="P11" s="5"/>
      <c r="Q11" s="4"/>
      <c r="R11" s="5"/>
      <c r="S11" s="16"/>
      <c r="T11" s="141"/>
      <c r="U11" s="142"/>
      <c r="V11" s="143"/>
      <c r="W11" s="148"/>
      <c r="X11" s="148"/>
      <c r="Y11" s="149"/>
      <c r="Z11" s="141"/>
      <c r="AA11" s="143"/>
      <c r="AB11" s="31"/>
    </row>
  </sheetData>
  <mergeCells count="39">
    <mergeCell ref="A1:Q1"/>
    <mergeCell ref="R1:AB1"/>
    <mergeCell ref="A2:B2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V2:W2"/>
    <mergeCell ref="X2:Y2"/>
    <mergeCell ref="Z2:AA2"/>
    <mergeCell ref="A3:A7"/>
    <mergeCell ref="B3:B4"/>
    <mergeCell ref="B5:B6"/>
    <mergeCell ref="L3:Q4"/>
    <mergeCell ref="A8:A11"/>
    <mergeCell ref="B10:B11"/>
    <mergeCell ref="F3:K4"/>
    <mergeCell ref="D10:G11"/>
    <mergeCell ref="H10:I11"/>
    <mergeCell ref="W10:Y11"/>
    <mergeCell ref="T3:AA4"/>
    <mergeCell ref="F5:K5"/>
    <mergeCell ref="X5:AA5"/>
    <mergeCell ref="X6:AA6"/>
    <mergeCell ref="F9:I9"/>
    <mergeCell ref="X9:AA9"/>
    <mergeCell ref="T6:W6"/>
    <mergeCell ref="Z11:AA11"/>
    <mergeCell ref="X8:Y8"/>
    <mergeCell ref="J9:M9"/>
    <mergeCell ref="Z10:AA10"/>
    <mergeCell ref="T5:W5"/>
    <mergeCell ref="F6:K6"/>
    <mergeCell ref="T11:V11"/>
  </mergeCells>
  <phoneticPr fontId="1"/>
  <pageMargins left="0" right="0" top="0.74803149606299213" bottom="0" header="0.31496062992125984" footer="0.31496062992125984"/>
  <pageSetup paperSize="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O11"/>
  <sheetViews>
    <sheetView zoomScale="90" zoomScaleNormal="90" workbookViewId="0">
      <selection sqref="A1:Q1"/>
    </sheetView>
  </sheetViews>
  <sheetFormatPr defaultColWidth="9" defaultRowHeight="21" x14ac:dyDescent="0.15"/>
  <cols>
    <col min="1" max="1" width="3.5" style="1" customWidth="1"/>
    <col min="2" max="2" width="10" style="2" customWidth="1"/>
    <col min="3" max="3" width="3.5" style="12" customWidth="1"/>
    <col min="4" max="27" width="5.375" style="3" customWidth="1"/>
    <col min="28" max="28" width="2.25" style="3" customWidth="1"/>
    <col min="29" max="16384" width="9" style="1"/>
  </cols>
  <sheetData>
    <row r="1" spans="1:41" s="6" customFormat="1" ht="30.75" customHeight="1" x14ac:dyDescent="0.15">
      <c r="A1" s="129" t="s">
        <v>12</v>
      </c>
      <c r="B1" s="130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2">
        <f>'1元旦'!R1:AE1+17</f>
        <v>45675</v>
      </c>
      <c r="S1" s="132"/>
      <c r="T1" s="132"/>
      <c r="U1" s="132"/>
      <c r="V1" s="132"/>
      <c r="W1" s="132"/>
      <c r="X1" s="132"/>
      <c r="Y1" s="132"/>
      <c r="Z1" s="132"/>
      <c r="AA1" s="132"/>
      <c r="AB1" s="132"/>
    </row>
    <row r="2" spans="1:41" s="3" customFormat="1" ht="30.75" customHeight="1" thickBot="1" x14ac:dyDescent="0.25">
      <c r="A2" s="133" t="s">
        <v>10</v>
      </c>
      <c r="B2" s="134"/>
      <c r="C2" s="13" t="s">
        <v>11</v>
      </c>
      <c r="D2" s="139">
        <v>9</v>
      </c>
      <c r="E2" s="140"/>
      <c r="F2" s="136">
        <v>10</v>
      </c>
      <c r="G2" s="136"/>
      <c r="H2" s="136">
        <v>11</v>
      </c>
      <c r="I2" s="136"/>
      <c r="J2" s="136">
        <v>12</v>
      </c>
      <c r="K2" s="136"/>
      <c r="L2" s="136">
        <v>1</v>
      </c>
      <c r="M2" s="135"/>
      <c r="N2" s="135">
        <v>2</v>
      </c>
      <c r="O2" s="135"/>
      <c r="P2" s="135">
        <v>3</v>
      </c>
      <c r="Q2" s="135"/>
      <c r="R2" s="135">
        <v>4</v>
      </c>
      <c r="S2" s="136"/>
      <c r="T2" s="136">
        <v>5</v>
      </c>
      <c r="U2" s="136"/>
      <c r="V2" s="136">
        <v>6</v>
      </c>
      <c r="W2" s="136"/>
      <c r="X2" s="136">
        <v>7</v>
      </c>
      <c r="Y2" s="136"/>
      <c r="Z2" s="140">
        <v>8</v>
      </c>
      <c r="AA2" s="139"/>
      <c r="AB2" s="22">
        <v>9</v>
      </c>
    </row>
    <row r="3" spans="1:41" ht="63.75" customHeight="1" thickBot="1" x14ac:dyDescent="0.2">
      <c r="A3" s="123" t="s">
        <v>8</v>
      </c>
      <c r="B3" s="127" t="s">
        <v>15</v>
      </c>
      <c r="C3" s="14" t="s">
        <v>2</v>
      </c>
      <c r="D3" s="5"/>
      <c r="E3" s="16"/>
      <c r="F3" s="144"/>
      <c r="G3" s="145"/>
      <c r="H3" s="145"/>
      <c r="I3" s="146"/>
      <c r="J3" s="29"/>
      <c r="K3" s="4"/>
      <c r="L3" s="49"/>
      <c r="M3" s="141"/>
      <c r="N3" s="142"/>
      <c r="O3" s="142"/>
      <c r="P3" s="142"/>
      <c r="Q3" s="142"/>
      <c r="R3" s="143"/>
      <c r="S3" s="4"/>
      <c r="T3" s="141"/>
      <c r="U3" s="142"/>
      <c r="V3" s="142"/>
      <c r="W3" s="143"/>
      <c r="X3" s="141"/>
      <c r="Y3" s="142"/>
      <c r="Z3" s="142"/>
      <c r="AA3" s="143"/>
      <c r="AB3" s="19"/>
      <c r="AF3" s="7"/>
      <c r="AG3" s="7"/>
      <c r="AH3" s="7"/>
      <c r="AI3" s="7"/>
      <c r="AJ3" s="7"/>
      <c r="AK3" s="7"/>
      <c r="AL3" s="7"/>
      <c r="AM3" s="7"/>
      <c r="AN3" s="7"/>
      <c r="AO3" s="7"/>
    </row>
    <row r="4" spans="1:41" ht="63.75" customHeight="1" thickBot="1" x14ac:dyDescent="0.2">
      <c r="A4" s="123"/>
      <c r="B4" s="128"/>
      <c r="C4" s="14" t="s">
        <v>3</v>
      </c>
      <c r="D4" s="5"/>
      <c r="E4" s="16"/>
      <c r="F4" s="147"/>
      <c r="G4" s="148"/>
      <c r="H4" s="148"/>
      <c r="I4" s="149"/>
      <c r="J4" s="29"/>
      <c r="K4" s="4"/>
      <c r="L4" s="5"/>
      <c r="M4" s="9"/>
      <c r="N4" s="8"/>
      <c r="O4" s="9"/>
      <c r="P4" s="8"/>
      <c r="Q4" s="9"/>
      <c r="R4" s="8"/>
      <c r="S4" s="4"/>
      <c r="T4" s="5"/>
      <c r="U4" s="4"/>
      <c r="V4" s="5"/>
      <c r="W4" s="16"/>
      <c r="X4" s="141"/>
      <c r="Y4" s="142"/>
      <c r="Z4" s="142"/>
      <c r="AA4" s="143"/>
      <c r="AB4" s="31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</row>
    <row r="5" spans="1:41" ht="63.75" customHeight="1" thickBot="1" x14ac:dyDescent="0.2">
      <c r="A5" s="123"/>
      <c r="B5" s="127" t="s">
        <v>14</v>
      </c>
      <c r="C5" s="14" t="s">
        <v>4</v>
      </c>
      <c r="D5" s="5"/>
      <c r="E5" s="4"/>
      <c r="F5" s="8"/>
      <c r="G5" s="9"/>
      <c r="H5" s="8"/>
      <c r="I5" s="9"/>
      <c r="J5" s="5"/>
      <c r="K5" s="4"/>
      <c r="L5" s="5"/>
      <c r="M5" s="4"/>
      <c r="N5" s="5"/>
      <c r="O5" s="4"/>
      <c r="P5" s="5"/>
      <c r="Q5" s="4"/>
      <c r="R5" s="5"/>
      <c r="S5" s="4"/>
      <c r="T5" s="5"/>
      <c r="U5" s="4"/>
      <c r="V5" s="5"/>
      <c r="W5" s="16"/>
      <c r="X5" s="144"/>
      <c r="Y5" s="145"/>
      <c r="Z5" s="145"/>
      <c r="AA5" s="146"/>
      <c r="AB5" s="20"/>
    </row>
    <row r="6" spans="1:41" ht="63.75" customHeight="1" thickBot="1" x14ac:dyDescent="0.2">
      <c r="A6" s="123"/>
      <c r="B6" s="128"/>
      <c r="C6" s="14" t="s">
        <v>5</v>
      </c>
      <c r="D6" s="5"/>
      <c r="E6" s="4"/>
      <c r="F6" s="141"/>
      <c r="G6" s="142"/>
      <c r="H6" s="142"/>
      <c r="I6" s="142"/>
      <c r="J6" s="142"/>
      <c r="K6" s="143"/>
      <c r="L6" s="5"/>
      <c r="M6" s="4"/>
      <c r="N6" s="5"/>
      <c r="O6" s="4"/>
      <c r="P6" s="5"/>
      <c r="Q6" s="4"/>
      <c r="R6" s="5"/>
      <c r="S6" s="4"/>
      <c r="T6" s="141"/>
      <c r="U6" s="142"/>
      <c r="V6" s="142"/>
      <c r="W6" s="143"/>
      <c r="X6" s="147"/>
      <c r="Y6" s="148"/>
      <c r="Z6" s="148"/>
      <c r="AA6" s="149"/>
      <c r="AB6" s="20"/>
    </row>
    <row r="7" spans="1:41" ht="30" customHeight="1" thickBot="1" x14ac:dyDescent="0.2">
      <c r="A7" s="126"/>
      <c r="B7" s="26" t="s">
        <v>6</v>
      </c>
      <c r="C7" s="23"/>
      <c r="D7" s="11"/>
      <c r="E7" s="10"/>
      <c r="F7" s="11"/>
      <c r="G7" s="10"/>
      <c r="H7" s="11"/>
      <c r="I7" s="10"/>
      <c r="J7" s="11"/>
      <c r="K7" s="10"/>
      <c r="L7" s="11"/>
      <c r="M7" s="10"/>
      <c r="N7" s="11"/>
      <c r="O7" s="10"/>
      <c r="P7" s="11"/>
      <c r="Q7" s="10"/>
      <c r="R7" s="11"/>
      <c r="S7" s="10"/>
      <c r="T7" s="11"/>
      <c r="U7" s="10"/>
      <c r="V7" s="11"/>
      <c r="W7" s="10"/>
      <c r="X7" s="11"/>
      <c r="Y7" s="10"/>
      <c r="Z7" s="11"/>
      <c r="AA7" s="18"/>
      <c r="AB7" s="21"/>
    </row>
    <row r="8" spans="1:41" ht="41.25" customHeight="1" thickBot="1" x14ac:dyDescent="0.2">
      <c r="A8" s="122" t="s">
        <v>9</v>
      </c>
      <c r="B8" s="27" t="s">
        <v>7</v>
      </c>
      <c r="C8" s="24"/>
      <c r="D8" s="8"/>
      <c r="E8" s="9"/>
      <c r="F8" s="32"/>
      <c r="G8" s="33"/>
      <c r="H8" s="32"/>
      <c r="I8" s="33"/>
      <c r="J8" s="8"/>
      <c r="K8" s="9"/>
      <c r="L8" s="8"/>
      <c r="M8" s="9"/>
      <c r="N8" s="8"/>
      <c r="O8" s="9"/>
      <c r="P8" s="8"/>
      <c r="Q8" s="9"/>
      <c r="R8" s="8"/>
      <c r="S8" s="9"/>
      <c r="T8" s="8"/>
      <c r="U8" s="9"/>
      <c r="V8" s="8"/>
      <c r="W8" s="9"/>
      <c r="X8" s="8"/>
      <c r="Y8" s="9"/>
      <c r="Z8" s="8"/>
      <c r="AA8" s="17"/>
      <c r="AB8" s="19"/>
    </row>
    <row r="9" spans="1:41" ht="66" customHeight="1" thickBot="1" x14ac:dyDescent="0.2">
      <c r="A9" s="123"/>
      <c r="B9" s="28" t="s">
        <v>16</v>
      </c>
      <c r="C9" s="25"/>
      <c r="D9" s="5"/>
      <c r="E9" s="16"/>
      <c r="F9" s="141"/>
      <c r="G9" s="142"/>
      <c r="H9" s="142"/>
      <c r="I9" s="143"/>
      <c r="J9" s="16"/>
      <c r="K9" s="141"/>
      <c r="L9" s="142"/>
      <c r="M9" s="143"/>
      <c r="N9" s="58"/>
      <c r="O9" s="39"/>
      <c r="P9" s="5"/>
      <c r="Q9" s="4"/>
      <c r="R9" s="5"/>
      <c r="S9" s="4"/>
      <c r="T9" s="5"/>
      <c r="U9" s="4"/>
      <c r="V9" s="49"/>
      <c r="W9" s="141"/>
      <c r="X9" s="142"/>
      <c r="Y9" s="143"/>
      <c r="Z9" s="141"/>
      <c r="AA9" s="143"/>
      <c r="AB9" s="20"/>
    </row>
    <row r="10" spans="1:41" ht="66" customHeight="1" thickBot="1" x14ac:dyDescent="0.2">
      <c r="A10" s="123"/>
      <c r="B10" s="124" t="s">
        <v>13</v>
      </c>
      <c r="C10" s="15" t="s">
        <v>0</v>
      </c>
      <c r="D10" s="5"/>
      <c r="E10" s="4"/>
      <c r="F10" s="8"/>
      <c r="G10" s="144"/>
      <c r="H10" s="146"/>
      <c r="I10" s="9"/>
      <c r="J10" s="5"/>
      <c r="K10" s="4"/>
      <c r="L10" s="5"/>
      <c r="M10" s="16"/>
      <c r="N10" s="144"/>
      <c r="O10" s="146"/>
      <c r="P10" s="29"/>
      <c r="Q10" s="4"/>
      <c r="R10" s="38"/>
      <c r="S10" s="39"/>
      <c r="T10" s="38"/>
      <c r="U10" s="39"/>
      <c r="V10" s="5"/>
      <c r="W10" s="4"/>
      <c r="X10" s="38"/>
      <c r="Y10" s="39"/>
      <c r="Z10" s="38"/>
      <c r="AA10" s="40"/>
      <c r="AB10" s="20"/>
    </row>
    <row r="11" spans="1:41" ht="66" customHeight="1" thickBot="1" x14ac:dyDescent="0.2">
      <c r="A11" s="123"/>
      <c r="B11" s="125"/>
      <c r="C11" s="15" t="s">
        <v>1</v>
      </c>
      <c r="D11" s="5"/>
      <c r="E11" s="4"/>
      <c r="F11" s="5"/>
      <c r="G11" s="147"/>
      <c r="H11" s="149"/>
      <c r="I11" s="4"/>
      <c r="J11" s="5"/>
      <c r="K11" s="4"/>
      <c r="L11" s="5"/>
      <c r="M11" s="16"/>
      <c r="N11" s="147"/>
      <c r="O11" s="149"/>
      <c r="P11" s="29"/>
      <c r="Q11" s="16"/>
      <c r="R11" s="141"/>
      <c r="S11" s="142"/>
      <c r="T11" s="142"/>
      <c r="U11" s="143"/>
      <c r="V11" s="29"/>
      <c r="W11" s="16"/>
      <c r="X11" s="141"/>
      <c r="Y11" s="142"/>
      <c r="Z11" s="142"/>
      <c r="AA11" s="143"/>
      <c r="AB11" s="31"/>
    </row>
  </sheetData>
  <mergeCells count="36">
    <mergeCell ref="A1:Q1"/>
    <mergeCell ref="R1:AB1"/>
    <mergeCell ref="A2:B2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V2:W2"/>
    <mergeCell ref="X2:Y2"/>
    <mergeCell ref="Z2:AA2"/>
    <mergeCell ref="A3:A7"/>
    <mergeCell ref="B3:B4"/>
    <mergeCell ref="B5:B6"/>
    <mergeCell ref="F3:I4"/>
    <mergeCell ref="X3:AA3"/>
    <mergeCell ref="X5:AA6"/>
    <mergeCell ref="F6:K6"/>
    <mergeCell ref="X4:AA4"/>
    <mergeCell ref="T3:W3"/>
    <mergeCell ref="T6:W6"/>
    <mergeCell ref="M3:R3"/>
    <mergeCell ref="A8:A11"/>
    <mergeCell ref="B10:B11"/>
    <mergeCell ref="K9:M9"/>
    <mergeCell ref="W9:Y9"/>
    <mergeCell ref="Z9:AA9"/>
    <mergeCell ref="F9:I9"/>
    <mergeCell ref="G10:H11"/>
    <mergeCell ref="X11:AA11"/>
    <mergeCell ref="R11:U11"/>
    <mergeCell ref="N10:O11"/>
  </mergeCells>
  <phoneticPr fontId="1"/>
  <pageMargins left="0" right="0" top="0.74803149606299213" bottom="0" header="0.31496062992125984" footer="0.31496062992125984"/>
  <pageSetup paperSize="9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AO11"/>
  <sheetViews>
    <sheetView zoomScale="90" zoomScaleNormal="90" workbookViewId="0">
      <selection sqref="A1:Q1"/>
    </sheetView>
  </sheetViews>
  <sheetFormatPr defaultColWidth="9" defaultRowHeight="21" x14ac:dyDescent="0.15"/>
  <cols>
    <col min="1" max="1" width="3.5" style="1" customWidth="1"/>
    <col min="2" max="2" width="10" style="2" customWidth="1"/>
    <col min="3" max="3" width="3.5" style="12" customWidth="1"/>
    <col min="4" max="27" width="5.375" style="3" customWidth="1"/>
    <col min="28" max="28" width="2.25" style="3" customWidth="1"/>
    <col min="29" max="16384" width="9" style="1"/>
  </cols>
  <sheetData>
    <row r="1" spans="1:41" s="6" customFormat="1" ht="30.75" customHeight="1" x14ac:dyDescent="0.15">
      <c r="A1" s="129" t="s">
        <v>12</v>
      </c>
      <c r="B1" s="130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2">
        <f>'1元旦'!R1:AE1+18</f>
        <v>45676</v>
      </c>
      <c r="S1" s="132"/>
      <c r="T1" s="132"/>
      <c r="U1" s="132"/>
      <c r="V1" s="132"/>
      <c r="W1" s="132"/>
      <c r="X1" s="132"/>
      <c r="Y1" s="132"/>
      <c r="Z1" s="132"/>
      <c r="AA1" s="132"/>
      <c r="AB1" s="132"/>
    </row>
    <row r="2" spans="1:41" s="3" customFormat="1" ht="30.75" customHeight="1" thickBot="1" x14ac:dyDescent="0.25">
      <c r="A2" s="133" t="s">
        <v>10</v>
      </c>
      <c r="B2" s="134"/>
      <c r="C2" s="13" t="s">
        <v>11</v>
      </c>
      <c r="D2" s="139">
        <v>9</v>
      </c>
      <c r="E2" s="140"/>
      <c r="F2" s="136">
        <v>10</v>
      </c>
      <c r="G2" s="136"/>
      <c r="H2" s="136">
        <v>11</v>
      </c>
      <c r="I2" s="136"/>
      <c r="J2" s="136">
        <v>12</v>
      </c>
      <c r="K2" s="136"/>
      <c r="L2" s="136">
        <v>1</v>
      </c>
      <c r="M2" s="136"/>
      <c r="N2" s="136">
        <v>2</v>
      </c>
      <c r="O2" s="136"/>
      <c r="P2" s="136">
        <v>3</v>
      </c>
      <c r="Q2" s="136"/>
      <c r="R2" s="136">
        <v>4</v>
      </c>
      <c r="S2" s="136"/>
      <c r="T2" s="136">
        <v>5</v>
      </c>
      <c r="U2" s="136"/>
      <c r="V2" s="136">
        <v>6</v>
      </c>
      <c r="W2" s="136"/>
      <c r="X2" s="135">
        <v>7</v>
      </c>
      <c r="Y2" s="135"/>
      <c r="Z2" s="137">
        <v>8</v>
      </c>
      <c r="AA2" s="135"/>
      <c r="AB2" s="22">
        <v>9</v>
      </c>
    </row>
    <row r="3" spans="1:41" ht="63.75" customHeight="1" x14ac:dyDescent="0.15">
      <c r="A3" s="123" t="s">
        <v>8</v>
      </c>
      <c r="B3" s="127" t="s">
        <v>15</v>
      </c>
      <c r="C3" s="14" t="s">
        <v>2</v>
      </c>
      <c r="D3" s="5"/>
      <c r="E3" s="4"/>
      <c r="F3" s="144"/>
      <c r="G3" s="145"/>
      <c r="H3" s="145"/>
      <c r="I3" s="145"/>
      <c r="J3" s="145"/>
      <c r="K3" s="146"/>
      <c r="L3" s="5"/>
      <c r="M3" s="4"/>
      <c r="N3" s="5"/>
      <c r="O3" s="4"/>
      <c r="P3" s="5"/>
      <c r="Q3" s="4"/>
      <c r="R3" s="5"/>
      <c r="S3" s="16"/>
      <c r="T3" s="74"/>
      <c r="U3" s="74"/>
      <c r="V3" s="74"/>
      <c r="W3" s="74"/>
      <c r="X3" s="144"/>
      <c r="Y3" s="145"/>
      <c r="Z3" s="145"/>
      <c r="AA3" s="146"/>
      <c r="AB3" s="30"/>
      <c r="AF3" s="7"/>
      <c r="AG3" s="7"/>
      <c r="AH3" s="7"/>
      <c r="AI3" s="7"/>
      <c r="AJ3" s="7"/>
      <c r="AK3" s="7"/>
      <c r="AL3" s="7"/>
      <c r="AM3" s="7"/>
      <c r="AN3" s="7"/>
      <c r="AO3" s="7"/>
    </row>
    <row r="4" spans="1:41" ht="63.75" customHeight="1" thickBot="1" x14ac:dyDescent="0.2">
      <c r="A4" s="123"/>
      <c r="B4" s="128"/>
      <c r="C4" s="14" t="s">
        <v>3</v>
      </c>
      <c r="D4" s="5"/>
      <c r="E4" s="4"/>
      <c r="F4" s="147"/>
      <c r="G4" s="148"/>
      <c r="H4" s="148"/>
      <c r="I4" s="148"/>
      <c r="J4" s="148"/>
      <c r="K4" s="149"/>
      <c r="L4" s="5"/>
      <c r="M4" s="4"/>
      <c r="N4" s="5"/>
      <c r="O4" s="4"/>
      <c r="P4" s="38"/>
      <c r="Q4" s="39"/>
      <c r="R4" s="38"/>
      <c r="S4" s="40"/>
      <c r="T4" s="75"/>
      <c r="U4" s="75"/>
      <c r="V4" s="75"/>
      <c r="W4" s="75"/>
      <c r="X4" s="147"/>
      <c r="Y4" s="148"/>
      <c r="Z4" s="148"/>
      <c r="AA4" s="149"/>
      <c r="AB4" s="31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</row>
    <row r="5" spans="1:41" ht="63.75" customHeight="1" thickBot="1" x14ac:dyDescent="0.2">
      <c r="A5" s="123"/>
      <c r="B5" s="127" t="s">
        <v>14</v>
      </c>
      <c r="C5" s="14" t="s">
        <v>4</v>
      </c>
      <c r="D5" s="5"/>
      <c r="E5" s="4"/>
      <c r="F5" s="32"/>
      <c r="G5" s="33"/>
      <c r="H5" s="32"/>
      <c r="I5" s="33"/>
      <c r="J5" s="32"/>
      <c r="K5" s="33"/>
      <c r="L5" s="5"/>
      <c r="M5" s="4"/>
      <c r="N5" s="5"/>
      <c r="O5" s="16"/>
      <c r="P5" s="144"/>
      <c r="Q5" s="145"/>
      <c r="R5" s="145"/>
      <c r="S5" s="145"/>
      <c r="T5" s="145"/>
      <c r="U5" s="145"/>
      <c r="V5" s="145"/>
      <c r="W5" s="146"/>
      <c r="X5" s="141"/>
      <c r="Y5" s="142"/>
      <c r="Z5" s="142"/>
      <c r="AA5" s="143"/>
      <c r="AB5" s="20"/>
    </row>
    <row r="6" spans="1:41" ht="63.75" customHeight="1" thickBot="1" x14ac:dyDescent="0.2">
      <c r="A6" s="123"/>
      <c r="B6" s="128"/>
      <c r="C6" s="14" t="s">
        <v>5</v>
      </c>
      <c r="D6" s="5"/>
      <c r="E6" s="4"/>
      <c r="F6" s="141"/>
      <c r="G6" s="142"/>
      <c r="H6" s="142"/>
      <c r="I6" s="142"/>
      <c r="J6" s="142"/>
      <c r="K6" s="143"/>
      <c r="L6" s="5"/>
      <c r="M6" s="4"/>
      <c r="N6" s="5"/>
      <c r="O6" s="16"/>
      <c r="P6" s="147"/>
      <c r="Q6" s="148"/>
      <c r="R6" s="148"/>
      <c r="S6" s="148"/>
      <c r="T6" s="148"/>
      <c r="U6" s="148"/>
      <c r="V6" s="148"/>
      <c r="W6" s="149"/>
      <c r="X6" s="37"/>
      <c r="Y6" s="9"/>
      <c r="Z6" s="8"/>
      <c r="AA6" s="17"/>
      <c r="AB6" s="20"/>
    </row>
    <row r="7" spans="1:41" ht="30" customHeight="1" thickBot="1" x14ac:dyDescent="0.2">
      <c r="A7" s="126"/>
      <c r="B7" s="26" t="s">
        <v>6</v>
      </c>
      <c r="C7" s="23"/>
      <c r="D7" s="11"/>
      <c r="E7" s="10"/>
      <c r="F7" s="11"/>
      <c r="G7" s="10"/>
      <c r="H7" s="11"/>
      <c r="I7" s="10"/>
      <c r="J7" s="11"/>
      <c r="K7" s="10"/>
      <c r="L7" s="11"/>
      <c r="M7" s="10"/>
      <c r="N7" s="11"/>
      <c r="O7" s="10"/>
      <c r="P7" s="11"/>
      <c r="Q7" s="10"/>
      <c r="R7" s="11"/>
      <c r="S7" s="10"/>
      <c r="T7" s="11"/>
      <c r="U7" s="10"/>
      <c r="V7" s="11"/>
      <c r="W7" s="10"/>
      <c r="X7" s="11"/>
      <c r="Y7" s="10"/>
      <c r="Z7" s="11"/>
      <c r="AA7" s="18"/>
      <c r="AB7" s="21"/>
    </row>
    <row r="8" spans="1:41" ht="41.25" customHeight="1" thickBot="1" x14ac:dyDescent="0.2">
      <c r="A8" s="122" t="s">
        <v>9</v>
      </c>
      <c r="B8" s="27" t="s">
        <v>7</v>
      </c>
      <c r="C8" s="24"/>
      <c r="D8" s="8"/>
      <c r="E8" s="9"/>
      <c r="F8" s="32"/>
      <c r="G8" s="33"/>
      <c r="H8" s="32"/>
      <c r="I8" s="33"/>
      <c r="J8" s="8"/>
      <c r="K8" s="9"/>
      <c r="L8" s="8"/>
      <c r="M8" s="9"/>
      <c r="N8" s="8"/>
      <c r="O8" s="9"/>
      <c r="P8" s="8"/>
      <c r="Q8" s="9"/>
      <c r="R8" s="8"/>
      <c r="S8" s="9"/>
      <c r="T8" s="8"/>
      <c r="U8" s="9"/>
      <c r="V8" s="50"/>
      <c r="W8" s="141"/>
      <c r="X8" s="142"/>
      <c r="Y8" s="145"/>
      <c r="Z8" s="146"/>
      <c r="AB8" s="19"/>
    </row>
    <row r="9" spans="1:41" ht="66" customHeight="1" thickBot="1" x14ac:dyDescent="0.2">
      <c r="A9" s="123"/>
      <c r="B9" s="28" t="s">
        <v>16</v>
      </c>
      <c r="C9" s="25"/>
      <c r="D9" s="5"/>
      <c r="E9" s="40"/>
      <c r="F9" s="141"/>
      <c r="G9" s="142"/>
      <c r="H9" s="142"/>
      <c r="I9" s="143"/>
      <c r="J9" s="29"/>
      <c r="K9" s="4"/>
      <c r="L9" s="5"/>
      <c r="M9" s="4"/>
      <c r="N9" s="5"/>
      <c r="O9" s="4"/>
      <c r="P9" s="5"/>
      <c r="Q9" s="4"/>
      <c r="R9" s="5"/>
      <c r="S9" s="4"/>
      <c r="T9" s="5"/>
      <c r="U9" s="4"/>
      <c r="V9" s="5"/>
      <c r="W9" s="39"/>
      <c r="X9" s="56"/>
      <c r="Y9" s="144"/>
      <c r="Z9" s="142"/>
      <c r="AA9" s="143"/>
      <c r="AB9" s="20"/>
    </row>
    <row r="10" spans="1:41" ht="66" customHeight="1" thickBot="1" x14ac:dyDescent="0.2">
      <c r="A10" s="123"/>
      <c r="B10" s="124" t="s">
        <v>13</v>
      </c>
      <c r="C10" s="15" t="s">
        <v>0</v>
      </c>
      <c r="D10" s="49"/>
      <c r="E10" s="144"/>
      <c r="F10" s="151"/>
      <c r="G10" s="152"/>
      <c r="H10" s="37"/>
      <c r="I10" s="9"/>
      <c r="J10" s="5"/>
      <c r="K10" s="4"/>
      <c r="L10" s="144"/>
      <c r="M10" s="145"/>
      <c r="N10" s="145"/>
      <c r="O10" s="145"/>
      <c r="P10" s="145"/>
      <c r="Q10" s="146"/>
      <c r="R10" s="5"/>
      <c r="S10" s="39"/>
      <c r="T10" s="38"/>
      <c r="U10" s="39"/>
      <c r="V10" s="56"/>
      <c r="W10" s="144"/>
      <c r="X10" s="145"/>
      <c r="Y10" s="146"/>
      <c r="Z10" s="144"/>
      <c r="AA10" s="146"/>
      <c r="AB10" s="31"/>
    </row>
    <row r="11" spans="1:41" ht="66" customHeight="1" thickBot="1" x14ac:dyDescent="0.2">
      <c r="A11" s="123"/>
      <c r="B11" s="125"/>
      <c r="C11" s="15" t="s">
        <v>1</v>
      </c>
      <c r="D11" s="49"/>
      <c r="E11" s="147"/>
      <c r="F11" s="148"/>
      <c r="G11" s="149"/>
      <c r="H11" s="29"/>
      <c r="I11" s="4"/>
      <c r="J11" s="5"/>
      <c r="K11" s="4"/>
      <c r="L11" s="147"/>
      <c r="M11" s="148"/>
      <c r="N11" s="148"/>
      <c r="O11" s="148"/>
      <c r="P11" s="148"/>
      <c r="Q11" s="149"/>
      <c r="R11" s="49"/>
      <c r="S11" s="141"/>
      <c r="T11" s="142"/>
      <c r="U11" s="142"/>
      <c r="V11" s="143"/>
      <c r="W11" s="147"/>
      <c r="X11" s="148"/>
      <c r="Y11" s="149"/>
      <c r="Z11" s="147"/>
      <c r="AA11" s="149"/>
      <c r="AB11" s="31"/>
    </row>
  </sheetData>
  <mergeCells count="33">
    <mergeCell ref="A1:Q1"/>
    <mergeCell ref="R1:AB1"/>
    <mergeCell ref="A2:B2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V2:W2"/>
    <mergeCell ref="X2:Y2"/>
    <mergeCell ref="Z2:AA2"/>
    <mergeCell ref="A3:A7"/>
    <mergeCell ref="B3:B4"/>
    <mergeCell ref="B5:B6"/>
    <mergeCell ref="A8:A11"/>
    <mergeCell ref="B10:B11"/>
    <mergeCell ref="X3:AA4"/>
    <mergeCell ref="F3:K4"/>
    <mergeCell ref="F6:K6"/>
    <mergeCell ref="F9:I9"/>
    <mergeCell ref="S11:V11"/>
    <mergeCell ref="L10:Q11"/>
    <mergeCell ref="E10:G11"/>
    <mergeCell ref="W10:Y11"/>
    <mergeCell ref="P5:W6"/>
    <mergeCell ref="X5:AA5"/>
    <mergeCell ref="W8:Z8"/>
    <mergeCell ref="Y9:AA9"/>
    <mergeCell ref="Z10:AA11"/>
  </mergeCells>
  <phoneticPr fontId="1"/>
  <pageMargins left="0" right="0" top="0.74803149606299213" bottom="0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0BE195-744C-4957-BE4C-C5DBAAD91C0E}">
  <sheetPr>
    <tabColor rgb="FFFF0000"/>
  </sheetPr>
  <dimension ref="A1:AO11"/>
  <sheetViews>
    <sheetView workbookViewId="0">
      <selection activeCell="D3" sqref="D3"/>
    </sheetView>
  </sheetViews>
  <sheetFormatPr defaultColWidth="9" defaultRowHeight="21" x14ac:dyDescent="0.15"/>
  <cols>
    <col min="1" max="1" width="3.5" style="1" customWidth="1"/>
    <col min="2" max="2" width="10" style="2" customWidth="1"/>
    <col min="3" max="3" width="3.5" style="12" customWidth="1"/>
    <col min="4" max="27" width="5.375" style="3" customWidth="1"/>
    <col min="28" max="28" width="2.25" style="3" customWidth="1"/>
    <col min="29" max="16384" width="9" style="1"/>
  </cols>
  <sheetData>
    <row r="1" spans="1:41" s="6" customFormat="1" ht="30.75" customHeight="1" x14ac:dyDescent="0.15">
      <c r="A1" s="129" t="s">
        <v>12</v>
      </c>
      <c r="B1" s="130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2">
        <f>'1元旦'!R1:AE1+1</f>
        <v>45659</v>
      </c>
      <c r="S1" s="132"/>
      <c r="T1" s="132"/>
      <c r="U1" s="132"/>
      <c r="V1" s="132"/>
      <c r="W1" s="132"/>
      <c r="X1" s="132"/>
      <c r="Y1" s="132"/>
      <c r="Z1" s="132"/>
      <c r="AA1" s="132"/>
      <c r="AB1" s="132"/>
    </row>
    <row r="2" spans="1:41" s="3" customFormat="1" ht="30.75" customHeight="1" x14ac:dyDescent="0.2">
      <c r="A2" s="133" t="s">
        <v>10</v>
      </c>
      <c r="B2" s="134"/>
      <c r="C2" s="13" t="s">
        <v>11</v>
      </c>
      <c r="D2" s="139">
        <v>9</v>
      </c>
      <c r="E2" s="140"/>
      <c r="F2" s="136">
        <v>10</v>
      </c>
      <c r="G2" s="136"/>
      <c r="H2" s="136">
        <v>11</v>
      </c>
      <c r="I2" s="136"/>
      <c r="J2" s="136">
        <v>12</v>
      </c>
      <c r="K2" s="136"/>
      <c r="L2" s="136">
        <v>1</v>
      </c>
      <c r="M2" s="136"/>
      <c r="N2" s="136">
        <v>2</v>
      </c>
      <c r="O2" s="136"/>
      <c r="P2" s="136">
        <v>3</v>
      </c>
      <c r="Q2" s="136"/>
      <c r="R2" s="136">
        <v>4</v>
      </c>
      <c r="S2" s="136"/>
      <c r="T2" s="136">
        <v>5</v>
      </c>
      <c r="U2" s="136"/>
      <c r="V2" s="136">
        <v>6</v>
      </c>
      <c r="W2" s="136"/>
      <c r="X2" s="136">
        <v>7</v>
      </c>
      <c r="Y2" s="136"/>
      <c r="Z2" s="140">
        <v>8</v>
      </c>
      <c r="AA2" s="139"/>
      <c r="AB2" s="22">
        <v>9</v>
      </c>
    </row>
    <row r="3" spans="1:41" ht="63.75" customHeight="1" x14ac:dyDescent="0.15">
      <c r="A3" s="123" t="s">
        <v>8</v>
      </c>
      <c r="B3" s="127" t="s">
        <v>15</v>
      </c>
      <c r="C3" s="14" t="s">
        <v>2</v>
      </c>
      <c r="D3" s="5"/>
      <c r="E3" s="4"/>
      <c r="F3" s="5"/>
      <c r="G3" s="4"/>
      <c r="H3" s="5"/>
      <c r="I3" s="4"/>
      <c r="J3" s="5"/>
      <c r="K3" s="4"/>
      <c r="L3" s="5"/>
      <c r="M3" s="4"/>
      <c r="N3" s="5"/>
      <c r="O3" s="4"/>
      <c r="P3" s="5"/>
      <c r="Q3" s="4"/>
      <c r="R3" s="5"/>
      <c r="S3" s="4"/>
      <c r="T3" s="5"/>
      <c r="U3" s="4"/>
      <c r="V3" s="5"/>
      <c r="W3" s="4"/>
      <c r="X3" s="5"/>
      <c r="Y3" s="4"/>
      <c r="Z3" s="5"/>
      <c r="AA3" s="16"/>
      <c r="AB3" s="19"/>
      <c r="AF3" s="7"/>
      <c r="AG3" s="7"/>
      <c r="AH3" s="7"/>
      <c r="AI3" s="7"/>
      <c r="AJ3" s="7"/>
      <c r="AK3" s="7"/>
      <c r="AL3" s="7"/>
      <c r="AM3" s="7"/>
      <c r="AN3" s="7"/>
      <c r="AO3" s="7"/>
    </row>
    <row r="4" spans="1:41" ht="63.75" customHeight="1" x14ac:dyDescent="0.15">
      <c r="A4" s="123"/>
      <c r="B4" s="128"/>
      <c r="C4" s="14" t="s">
        <v>3</v>
      </c>
      <c r="D4" s="5"/>
      <c r="E4" s="4"/>
      <c r="F4" s="5"/>
      <c r="G4" s="4"/>
      <c r="H4" s="5"/>
      <c r="I4" s="4"/>
      <c r="J4" s="5"/>
      <c r="K4" s="4"/>
      <c r="L4" s="5"/>
      <c r="M4" s="4"/>
      <c r="N4" s="5"/>
      <c r="O4" s="4"/>
      <c r="P4" s="5"/>
      <c r="Q4" s="4"/>
      <c r="R4" s="5"/>
      <c r="S4" s="4"/>
      <c r="T4" s="5"/>
      <c r="U4" s="4"/>
      <c r="V4" s="5"/>
      <c r="W4" s="4"/>
      <c r="X4" s="5"/>
      <c r="Y4" s="4"/>
      <c r="Z4" s="5"/>
      <c r="AA4" s="16"/>
      <c r="AB4" s="20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</row>
    <row r="5" spans="1:41" ht="63.75" customHeight="1" x14ac:dyDescent="0.15">
      <c r="A5" s="123"/>
      <c r="B5" s="127" t="s">
        <v>14</v>
      </c>
      <c r="C5" s="14" t="s">
        <v>4</v>
      </c>
      <c r="D5" s="5"/>
      <c r="E5" s="4"/>
      <c r="F5" s="5"/>
      <c r="G5" s="4"/>
      <c r="H5" s="5"/>
      <c r="I5" s="4"/>
      <c r="J5" s="5"/>
      <c r="K5" s="4"/>
      <c r="L5" s="5"/>
      <c r="M5" s="4"/>
      <c r="N5" s="5"/>
      <c r="O5" s="4"/>
      <c r="P5" s="5"/>
      <c r="Q5" s="4"/>
      <c r="R5" s="5"/>
      <c r="S5" s="4"/>
      <c r="T5" s="5"/>
      <c r="U5" s="4"/>
      <c r="V5" s="5"/>
      <c r="W5" s="4"/>
      <c r="X5" s="5"/>
      <c r="Y5" s="4"/>
      <c r="Z5" s="5"/>
      <c r="AA5" s="16"/>
      <c r="AB5" s="20"/>
    </row>
    <row r="6" spans="1:41" ht="63.75" customHeight="1" x14ac:dyDescent="0.15">
      <c r="A6" s="123"/>
      <c r="B6" s="128"/>
      <c r="C6" s="14" t="s">
        <v>5</v>
      </c>
      <c r="D6" s="5"/>
      <c r="E6" s="4"/>
      <c r="F6" s="5"/>
      <c r="G6" s="4"/>
      <c r="H6" s="5"/>
      <c r="I6" s="4"/>
      <c r="J6" s="5"/>
      <c r="K6" s="4"/>
      <c r="L6" s="5"/>
      <c r="M6" s="4"/>
      <c r="N6" s="5"/>
      <c r="O6" s="4"/>
      <c r="P6" s="5"/>
      <c r="Q6" s="4"/>
      <c r="R6" s="5"/>
      <c r="S6" s="4"/>
      <c r="T6" s="5"/>
      <c r="U6" s="4"/>
      <c r="V6" s="5"/>
      <c r="W6" s="4"/>
      <c r="X6" s="5"/>
      <c r="Y6" s="4"/>
      <c r="Z6" s="5"/>
      <c r="AA6" s="16"/>
      <c r="AB6" s="20"/>
    </row>
    <row r="7" spans="1:41" ht="30" customHeight="1" thickBot="1" x14ac:dyDescent="0.2">
      <c r="A7" s="126"/>
      <c r="B7" s="26" t="s">
        <v>6</v>
      </c>
      <c r="C7" s="23"/>
      <c r="D7" s="11"/>
      <c r="E7" s="10"/>
      <c r="F7" s="11"/>
      <c r="G7" s="10"/>
      <c r="H7" s="11"/>
      <c r="I7" s="10"/>
      <c r="J7" s="11"/>
      <c r="K7" s="10"/>
      <c r="L7" s="11"/>
      <c r="M7" s="10"/>
      <c r="N7" s="11"/>
      <c r="O7" s="10"/>
      <c r="P7" s="11"/>
      <c r="Q7" s="10"/>
      <c r="R7" s="11"/>
      <c r="S7" s="10"/>
      <c r="T7" s="11"/>
      <c r="U7" s="10"/>
      <c r="V7" s="11"/>
      <c r="W7" s="10"/>
      <c r="X7" s="11"/>
      <c r="Y7" s="10"/>
      <c r="Z7" s="11"/>
      <c r="AA7" s="18"/>
      <c r="AB7" s="21"/>
    </row>
    <row r="8" spans="1:41" ht="41.25" customHeight="1" x14ac:dyDescent="0.15">
      <c r="A8" s="122" t="s">
        <v>9</v>
      </c>
      <c r="B8" s="27" t="s">
        <v>7</v>
      </c>
      <c r="C8" s="24"/>
      <c r="D8" s="8"/>
      <c r="E8" s="9"/>
      <c r="F8" s="8"/>
      <c r="G8" s="9"/>
      <c r="H8" s="8"/>
      <c r="I8" s="9"/>
      <c r="J8" s="8"/>
      <c r="K8" s="9"/>
      <c r="L8" s="8"/>
      <c r="M8" s="9"/>
      <c r="N8" s="8"/>
      <c r="O8" s="9"/>
      <c r="P8" s="8"/>
      <c r="Q8" s="9"/>
      <c r="R8" s="8"/>
      <c r="S8" s="9"/>
      <c r="T8" s="8"/>
      <c r="U8" s="9"/>
      <c r="V8" s="8"/>
      <c r="W8" s="9"/>
      <c r="X8" s="8"/>
      <c r="Y8" s="9"/>
      <c r="Z8" s="8"/>
      <c r="AA8" s="17"/>
      <c r="AB8" s="19"/>
    </row>
    <row r="9" spans="1:41" ht="66" customHeight="1" x14ac:dyDescent="0.15">
      <c r="A9" s="123"/>
      <c r="B9" s="28" t="s">
        <v>16</v>
      </c>
      <c r="C9" s="25"/>
      <c r="D9" s="5"/>
      <c r="E9" s="4"/>
      <c r="F9" s="5"/>
      <c r="G9" s="4"/>
      <c r="H9" s="5"/>
      <c r="I9" s="4"/>
      <c r="J9" s="5"/>
      <c r="K9" s="4"/>
      <c r="L9" s="5"/>
      <c r="M9" s="4"/>
      <c r="N9" s="5"/>
      <c r="O9" s="4"/>
      <c r="P9" s="5"/>
      <c r="Q9" s="4"/>
      <c r="R9" s="5"/>
      <c r="S9" s="4"/>
      <c r="T9" s="5"/>
      <c r="U9" s="4"/>
      <c r="V9" s="5"/>
      <c r="W9" s="4"/>
      <c r="X9" s="5"/>
      <c r="Y9" s="4"/>
      <c r="Z9" s="5"/>
      <c r="AA9" s="16"/>
      <c r="AB9" s="20"/>
    </row>
    <row r="10" spans="1:41" ht="66" customHeight="1" x14ac:dyDescent="0.15">
      <c r="A10" s="123"/>
      <c r="B10" s="124" t="s">
        <v>13</v>
      </c>
      <c r="C10" s="15" t="s">
        <v>0</v>
      </c>
      <c r="D10" s="5"/>
      <c r="E10" s="4"/>
      <c r="F10" s="5"/>
      <c r="G10" s="4"/>
      <c r="H10" s="5"/>
      <c r="I10" s="4"/>
      <c r="J10" s="5"/>
      <c r="K10" s="4"/>
      <c r="L10" s="5"/>
      <c r="M10" s="4"/>
      <c r="N10" s="5"/>
      <c r="O10" s="4"/>
      <c r="P10" s="5"/>
      <c r="Q10" s="4"/>
      <c r="R10" s="5"/>
      <c r="S10" s="4"/>
      <c r="T10" s="5"/>
      <c r="U10" s="4"/>
      <c r="V10" s="5"/>
      <c r="W10" s="4"/>
      <c r="X10" s="5"/>
      <c r="Y10" s="4"/>
      <c r="Z10" s="5"/>
      <c r="AA10" s="16"/>
      <c r="AB10" s="20"/>
    </row>
    <row r="11" spans="1:41" ht="66" customHeight="1" x14ac:dyDescent="0.15">
      <c r="A11" s="123"/>
      <c r="B11" s="125"/>
      <c r="C11" s="15" t="s">
        <v>1</v>
      </c>
      <c r="D11" s="5"/>
      <c r="E11" s="4"/>
      <c r="F11" s="5"/>
      <c r="G11" s="4"/>
      <c r="H11" s="5"/>
      <c r="I11" s="4"/>
      <c r="J11" s="5"/>
      <c r="K11" s="4"/>
      <c r="L11" s="5"/>
      <c r="M11" s="4"/>
      <c r="N11" s="5"/>
      <c r="O11" s="4"/>
      <c r="P11" s="5"/>
      <c r="Q11" s="4"/>
      <c r="R11" s="5"/>
      <c r="S11" s="4"/>
      <c r="T11" s="5"/>
      <c r="U11" s="4"/>
      <c r="V11" s="5"/>
      <c r="W11" s="4"/>
      <c r="X11" s="5"/>
      <c r="Y11" s="4"/>
      <c r="Z11" s="5"/>
      <c r="AA11" s="16"/>
      <c r="AB11" s="20"/>
    </row>
  </sheetData>
  <mergeCells count="20">
    <mergeCell ref="A1:Q1"/>
    <mergeCell ref="R1:AB1"/>
    <mergeCell ref="A2:B2"/>
    <mergeCell ref="D2:E2"/>
    <mergeCell ref="F2:G2"/>
    <mergeCell ref="H2:I2"/>
    <mergeCell ref="J2:K2"/>
    <mergeCell ref="L2:M2"/>
    <mergeCell ref="N2:O2"/>
    <mergeCell ref="P2:Q2"/>
    <mergeCell ref="X2:Y2"/>
    <mergeCell ref="Z2:AA2"/>
    <mergeCell ref="R2:S2"/>
    <mergeCell ref="T2:U2"/>
    <mergeCell ref="V2:W2"/>
    <mergeCell ref="A3:A7"/>
    <mergeCell ref="B3:B4"/>
    <mergeCell ref="B5:B6"/>
    <mergeCell ref="A8:A11"/>
    <mergeCell ref="B10:B11"/>
  </mergeCells>
  <phoneticPr fontId="1"/>
  <pageMargins left="0" right="0" top="0.74803149606299213" bottom="0" header="0.31496062992125984" footer="0.31496062992125984"/>
  <pageSetup paperSize="9" orientation="landscape" horizontalDpi="0" verticalDpi="0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O11"/>
  <sheetViews>
    <sheetView zoomScale="90" zoomScaleNormal="90" workbookViewId="0">
      <selection sqref="A1:Q1"/>
    </sheetView>
  </sheetViews>
  <sheetFormatPr defaultColWidth="9" defaultRowHeight="21" x14ac:dyDescent="0.15"/>
  <cols>
    <col min="1" max="1" width="3.5" style="1" customWidth="1"/>
    <col min="2" max="2" width="10" style="2" customWidth="1"/>
    <col min="3" max="3" width="3.5" style="12" customWidth="1"/>
    <col min="4" max="27" width="5.375" style="3" customWidth="1"/>
    <col min="28" max="28" width="2.25" style="3" customWidth="1"/>
    <col min="29" max="16384" width="9" style="1"/>
  </cols>
  <sheetData>
    <row r="1" spans="1:41" s="6" customFormat="1" ht="30.75" customHeight="1" x14ac:dyDescent="0.15">
      <c r="A1" s="129" t="s">
        <v>12</v>
      </c>
      <c r="B1" s="130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2">
        <f>'1元旦'!R1:AE1+19</f>
        <v>45677</v>
      </c>
      <c r="S1" s="132"/>
      <c r="T1" s="132"/>
      <c r="U1" s="132"/>
      <c r="V1" s="132"/>
      <c r="W1" s="132"/>
      <c r="X1" s="132"/>
      <c r="Y1" s="132"/>
      <c r="Z1" s="132"/>
      <c r="AA1" s="132"/>
      <c r="AB1" s="132"/>
    </row>
    <row r="2" spans="1:41" s="3" customFormat="1" ht="30.75" customHeight="1" thickBot="1" x14ac:dyDescent="0.25">
      <c r="A2" s="133" t="s">
        <v>10</v>
      </c>
      <c r="B2" s="134"/>
      <c r="C2" s="13" t="s">
        <v>11</v>
      </c>
      <c r="D2" s="139">
        <v>9</v>
      </c>
      <c r="E2" s="140"/>
      <c r="F2" s="136">
        <v>10</v>
      </c>
      <c r="G2" s="136"/>
      <c r="H2" s="136">
        <v>11</v>
      </c>
      <c r="I2" s="136"/>
      <c r="J2" s="136">
        <v>12</v>
      </c>
      <c r="K2" s="136"/>
      <c r="L2" s="136">
        <v>1</v>
      </c>
      <c r="M2" s="136"/>
      <c r="N2" s="136">
        <v>2</v>
      </c>
      <c r="O2" s="136"/>
      <c r="P2" s="136">
        <v>3</v>
      </c>
      <c r="Q2" s="136"/>
      <c r="R2" s="136">
        <v>4</v>
      </c>
      <c r="S2" s="136"/>
      <c r="T2" s="136">
        <v>5</v>
      </c>
      <c r="U2" s="136"/>
      <c r="V2" s="136">
        <v>6</v>
      </c>
      <c r="W2" s="136"/>
      <c r="X2" s="136">
        <v>7</v>
      </c>
      <c r="Y2" s="136"/>
      <c r="Z2" s="140">
        <v>8</v>
      </c>
      <c r="AA2" s="139"/>
      <c r="AB2" s="22">
        <v>9</v>
      </c>
    </row>
    <row r="3" spans="1:41" ht="63.75" customHeight="1" x14ac:dyDescent="0.15">
      <c r="A3" s="123" t="s">
        <v>8</v>
      </c>
      <c r="B3" s="127" t="s">
        <v>15</v>
      </c>
      <c r="C3" s="14" t="s">
        <v>2</v>
      </c>
      <c r="D3" s="5"/>
      <c r="E3" s="16"/>
      <c r="F3" s="144"/>
      <c r="G3" s="145"/>
      <c r="H3" s="145"/>
      <c r="I3" s="146"/>
      <c r="J3" s="29"/>
      <c r="K3" s="4"/>
      <c r="L3" s="144"/>
      <c r="M3" s="145"/>
      <c r="N3" s="145"/>
      <c r="O3" s="145"/>
      <c r="P3" s="145"/>
      <c r="Q3" s="146"/>
      <c r="R3" s="5"/>
      <c r="S3" s="4"/>
      <c r="T3" s="5"/>
      <c r="U3" s="4"/>
      <c r="V3" s="144"/>
      <c r="W3" s="145"/>
      <c r="X3" s="145"/>
      <c r="Y3" s="145"/>
      <c r="Z3" s="145"/>
      <c r="AA3" s="146"/>
      <c r="AB3" s="19"/>
      <c r="AF3" s="7"/>
      <c r="AG3" s="7"/>
      <c r="AH3" s="7"/>
      <c r="AI3" s="7"/>
      <c r="AJ3" s="7"/>
      <c r="AK3" s="7"/>
      <c r="AL3" s="7"/>
      <c r="AM3" s="7"/>
      <c r="AN3" s="7"/>
      <c r="AO3" s="7"/>
    </row>
    <row r="4" spans="1:41" ht="63.75" customHeight="1" thickBot="1" x14ac:dyDescent="0.2">
      <c r="A4" s="123"/>
      <c r="B4" s="128"/>
      <c r="C4" s="14" t="s">
        <v>3</v>
      </c>
      <c r="D4" s="5"/>
      <c r="E4" s="16"/>
      <c r="F4" s="147"/>
      <c r="G4" s="148"/>
      <c r="H4" s="148"/>
      <c r="I4" s="149"/>
      <c r="J4" s="29"/>
      <c r="K4" s="4"/>
      <c r="L4" s="147"/>
      <c r="M4" s="148"/>
      <c r="N4" s="148"/>
      <c r="O4" s="148"/>
      <c r="P4" s="148"/>
      <c r="Q4" s="149"/>
      <c r="R4" s="5"/>
      <c r="S4" s="4"/>
      <c r="T4" s="5"/>
      <c r="U4" s="4"/>
      <c r="V4" s="147"/>
      <c r="W4" s="148"/>
      <c r="X4" s="148"/>
      <c r="Y4" s="148"/>
      <c r="Z4" s="148"/>
      <c r="AA4" s="149"/>
      <c r="AB4" s="20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</row>
    <row r="5" spans="1:41" ht="63.75" customHeight="1" thickBot="1" x14ac:dyDescent="0.2">
      <c r="A5" s="123"/>
      <c r="B5" s="127" t="s">
        <v>14</v>
      </c>
      <c r="C5" s="14" t="s">
        <v>4</v>
      </c>
      <c r="D5" s="5"/>
      <c r="E5" s="4"/>
      <c r="F5" s="32"/>
      <c r="G5" s="33"/>
      <c r="H5" s="32"/>
      <c r="I5" s="33"/>
      <c r="J5" s="38"/>
      <c r="K5" s="39"/>
      <c r="L5" s="5"/>
      <c r="M5" s="4"/>
      <c r="N5" s="5"/>
      <c r="O5" s="4"/>
      <c r="P5" s="5"/>
      <c r="Q5" s="4"/>
      <c r="R5" s="5"/>
      <c r="S5" s="4"/>
      <c r="T5" s="5"/>
      <c r="U5" s="16"/>
      <c r="V5" s="141"/>
      <c r="W5" s="142"/>
      <c r="X5" s="142"/>
      <c r="Y5" s="142"/>
      <c r="Z5" s="142"/>
      <c r="AA5" s="143"/>
      <c r="AB5" s="31"/>
    </row>
    <row r="6" spans="1:41" ht="63.75" customHeight="1" thickBot="1" x14ac:dyDescent="0.2">
      <c r="A6" s="123"/>
      <c r="B6" s="128"/>
      <c r="C6" s="14" t="s">
        <v>5</v>
      </c>
      <c r="D6" s="5"/>
      <c r="E6" s="16"/>
      <c r="F6" s="141"/>
      <c r="G6" s="142"/>
      <c r="H6" s="142"/>
      <c r="I6" s="142"/>
      <c r="J6" s="142"/>
      <c r="K6" s="143"/>
      <c r="L6" s="29"/>
      <c r="M6" s="4"/>
      <c r="N6" s="5"/>
      <c r="O6" s="4"/>
      <c r="P6" s="5"/>
      <c r="Q6" s="4"/>
      <c r="R6" s="5"/>
      <c r="S6" s="4"/>
      <c r="T6" s="5"/>
      <c r="U6" s="4"/>
      <c r="V6" s="8"/>
      <c r="W6" s="9"/>
      <c r="X6" s="147"/>
      <c r="Y6" s="148"/>
      <c r="Z6" s="148"/>
      <c r="AA6" s="149"/>
      <c r="AB6" s="20"/>
    </row>
    <row r="7" spans="1:41" ht="30" customHeight="1" thickBot="1" x14ac:dyDescent="0.2">
      <c r="A7" s="126"/>
      <c r="B7" s="26" t="s">
        <v>6</v>
      </c>
      <c r="C7" s="23"/>
      <c r="D7" s="11"/>
      <c r="E7" s="10"/>
      <c r="F7" s="34"/>
      <c r="G7" s="35"/>
      <c r="H7" s="34"/>
      <c r="I7" s="35"/>
      <c r="J7" s="34"/>
      <c r="K7" s="35"/>
      <c r="L7" s="11"/>
      <c r="M7" s="10"/>
      <c r="N7" s="11"/>
      <c r="O7" s="10"/>
      <c r="P7" s="11"/>
      <c r="Q7" s="10"/>
      <c r="R7" s="11"/>
      <c r="S7" s="10"/>
      <c r="T7" s="11"/>
      <c r="U7" s="10"/>
      <c r="V7" s="11"/>
      <c r="W7" s="10"/>
      <c r="X7" s="11"/>
      <c r="Y7" s="10"/>
      <c r="Z7" s="11"/>
      <c r="AA7" s="18"/>
      <c r="AB7" s="21"/>
    </row>
    <row r="8" spans="1:41" ht="41.25" customHeight="1" thickBot="1" x14ac:dyDescent="0.2">
      <c r="A8" s="122" t="s">
        <v>9</v>
      </c>
      <c r="B8" s="27" t="s">
        <v>7</v>
      </c>
      <c r="C8" s="24"/>
      <c r="D8" s="8"/>
      <c r="E8" s="9"/>
      <c r="F8" s="8"/>
      <c r="G8" s="9"/>
      <c r="H8" s="8"/>
      <c r="I8" s="9"/>
      <c r="J8" s="8"/>
      <c r="K8" s="9"/>
      <c r="L8" s="8"/>
      <c r="M8" s="9"/>
      <c r="N8" s="8"/>
      <c r="O8" s="9"/>
      <c r="P8" s="8"/>
      <c r="Q8" s="9"/>
      <c r="R8" s="8"/>
      <c r="S8" s="9"/>
      <c r="T8" s="8"/>
      <c r="U8" s="9"/>
      <c r="V8" s="8"/>
      <c r="W8" s="17"/>
      <c r="X8" s="141"/>
      <c r="Y8" s="142"/>
      <c r="Z8" s="142"/>
      <c r="AA8" s="143"/>
      <c r="AB8" s="19"/>
    </row>
    <row r="9" spans="1:41" ht="66" customHeight="1" thickBot="1" x14ac:dyDescent="0.2">
      <c r="A9" s="123"/>
      <c r="B9" s="28" t="s">
        <v>16</v>
      </c>
      <c r="C9" s="25"/>
      <c r="D9" s="5"/>
      <c r="E9" s="39"/>
      <c r="F9" s="38"/>
      <c r="G9" s="39"/>
      <c r="H9" s="38"/>
      <c r="I9" s="4"/>
      <c r="J9" s="49"/>
      <c r="K9" s="141"/>
      <c r="L9" s="142"/>
      <c r="M9" s="143"/>
      <c r="N9" s="141"/>
      <c r="O9" s="142"/>
      <c r="P9" s="143"/>
      <c r="Q9" s="4"/>
      <c r="R9" s="5"/>
      <c r="S9" s="4"/>
      <c r="T9" s="5"/>
      <c r="U9" s="4"/>
      <c r="V9" s="38"/>
      <c r="W9" s="39"/>
      <c r="X9" s="56"/>
      <c r="Y9" s="144"/>
      <c r="Z9" s="142"/>
      <c r="AA9" s="143"/>
      <c r="AB9" s="20"/>
    </row>
    <row r="10" spans="1:41" ht="66" customHeight="1" thickBot="1" x14ac:dyDescent="0.2">
      <c r="A10" s="123"/>
      <c r="B10" s="124" t="s">
        <v>13</v>
      </c>
      <c r="C10" s="15" t="s">
        <v>0</v>
      </c>
      <c r="D10" s="49"/>
      <c r="E10" s="141"/>
      <c r="F10" s="142"/>
      <c r="G10" s="142"/>
      <c r="H10" s="143"/>
      <c r="I10" s="4"/>
      <c r="J10" s="5"/>
      <c r="K10" s="4"/>
      <c r="L10" s="5"/>
      <c r="M10" s="4"/>
      <c r="N10" s="38"/>
      <c r="O10" s="39"/>
      <c r="P10" s="38"/>
      <c r="Q10" s="39"/>
      <c r="R10" s="5"/>
      <c r="S10" s="4"/>
      <c r="T10" s="5"/>
      <c r="U10" s="16"/>
      <c r="V10" s="144"/>
      <c r="W10" s="145"/>
      <c r="X10" s="145"/>
      <c r="Y10" s="146"/>
      <c r="Z10" s="58"/>
      <c r="AA10" s="40"/>
      <c r="AB10" s="20"/>
    </row>
    <row r="11" spans="1:41" ht="66" customHeight="1" thickBot="1" x14ac:dyDescent="0.2">
      <c r="A11" s="123"/>
      <c r="B11" s="125"/>
      <c r="C11" s="15" t="s">
        <v>1</v>
      </c>
      <c r="D11" s="5"/>
      <c r="E11" s="9"/>
      <c r="F11" s="8"/>
      <c r="G11" s="9"/>
      <c r="H11" s="8"/>
      <c r="I11" s="4"/>
      <c r="J11" s="5"/>
      <c r="K11" s="4"/>
      <c r="L11" s="5"/>
      <c r="M11" s="16"/>
      <c r="N11" s="141"/>
      <c r="O11" s="143"/>
      <c r="P11" s="141"/>
      <c r="Q11" s="143"/>
      <c r="R11" s="29"/>
      <c r="S11" s="4"/>
      <c r="T11" s="5"/>
      <c r="U11" s="16"/>
      <c r="V11" s="147"/>
      <c r="W11" s="148"/>
      <c r="X11" s="148"/>
      <c r="Y11" s="149"/>
      <c r="Z11" s="141"/>
      <c r="AA11" s="143"/>
      <c r="AB11" s="31"/>
    </row>
  </sheetData>
  <mergeCells count="35">
    <mergeCell ref="A1:Q1"/>
    <mergeCell ref="R1:AB1"/>
    <mergeCell ref="A2:B2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V2:W2"/>
    <mergeCell ref="X2:Y2"/>
    <mergeCell ref="Z2:AA2"/>
    <mergeCell ref="A3:A7"/>
    <mergeCell ref="B3:B4"/>
    <mergeCell ref="B5:B6"/>
    <mergeCell ref="A8:A11"/>
    <mergeCell ref="B10:B11"/>
    <mergeCell ref="E10:H10"/>
    <mergeCell ref="F3:I4"/>
    <mergeCell ref="K9:M9"/>
    <mergeCell ref="N9:P9"/>
    <mergeCell ref="Y9:AA9"/>
    <mergeCell ref="V3:AA4"/>
    <mergeCell ref="X8:AA8"/>
    <mergeCell ref="L3:Q4"/>
    <mergeCell ref="X6:AA6"/>
    <mergeCell ref="F6:K6"/>
    <mergeCell ref="V5:AA5"/>
    <mergeCell ref="V10:Y11"/>
    <mergeCell ref="N11:O11"/>
    <mergeCell ref="P11:Q11"/>
    <mergeCell ref="Z11:AA11"/>
  </mergeCells>
  <phoneticPr fontId="1"/>
  <pageMargins left="0" right="0" top="0.74803149606299213" bottom="0" header="0.31496062992125984" footer="0.31496062992125984"/>
  <pageSetup paperSize="9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AO11"/>
  <sheetViews>
    <sheetView zoomScale="90" zoomScaleNormal="90" workbookViewId="0">
      <selection sqref="A1:Q1"/>
    </sheetView>
  </sheetViews>
  <sheetFormatPr defaultColWidth="9" defaultRowHeight="21" x14ac:dyDescent="0.15"/>
  <cols>
    <col min="1" max="1" width="3.5" style="1" customWidth="1"/>
    <col min="2" max="2" width="10" style="2" customWidth="1"/>
    <col min="3" max="3" width="3.5" style="12" customWidth="1"/>
    <col min="4" max="27" width="5.375" style="3" customWidth="1"/>
    <col min="28" max="28" width="2.25" style="3" customWidth="1"/>
    <col min="29" max="16384" width="9" style="1"/>
  </cols>
  <sheetData>
    <row r="1" spans="1:41" s="6" customFormat="1" ht="30.75" customHeight="1" x14ac:dyDescent="0.15">
      <c r="A1" s="129" t="s">
        <v>12</v>
      </c>
      <c r="B1" s="130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2">
        <f>'1元旦'!R1:AE1+20</f>
        <v>45678</v>
      </c>
      <c r="S1" s="132"/>
      <c r="T1" s="132"/>
      <c r="U1" s="132"/>
      <c r="V1" s="132"/>
      <c r="W1" s="132"/>
      <c r="X1" s="132"/>
      <c r="Y1" s="132"/>
      <c r="Z1" s="132"/>
      <c r="AA1" s="132"/>
      <c r="AB1" s="132"/>
    </row>
    <row r="2" spans="1:41" s="3" customFormat="1" ht="30.75" customHeight="1" thickBot="1" x14ac:dyDescent="0.25">
      <c r="A2" s="133" t="s">
        <v>10</v>
      </c>
      <c r="B2" s="134"/>
      <c r="C2" s="13" t="s">
        <v>11</v>
      </c>
      <c r="D2" s="139">
        <v>9</v>
      </c>
      <c r="E2" s="140"/>
      <c r="F2" s="136">
        <v>10</v>
      </c>
      <c r="G2" s="136"/>
      <c r="H2" s="136">
        <v>11</v>
      </c>
      <c r="I2" s="136"/>
      <c r="J2" s="135">
        <v>12</v>
      </c>
      <c r="K2" s="135"/>
      <c r="L2" s="135">
        <v>1</v>
      </c>
      <c r="M2" s="135"/>
      <c r="N2" s="135">
        <v>2</v>
      </c>
      <c r="O2" s="135"/>
      <c r="P2" s="135">
        <v>3</v>
      </c>
      <c r="Q2" s="135"/>
      <c r="R2" s="135">
        <v>4</v>
      </c>
      <c r="S2" s="135"/>
      <c r="T2" s="135">
        <v>5</v>
      </c>
      <c r="U2" s="135"/>
      <c r="V2" s="135">
        <v>6</v>
      </c>
      <c r="W2" s="135"/>
      <c r="X2" s="135">
        <v>7</v>
      </c>
      <c r="Y2" s="135"/>
      <c r="Z2" s="137">
        <v>8</v>
      </c>
      <c r="AA2" s="138"/>
      <c r="AB2" s="22">
        <v>9</v>
      </c>
    </row>
    <row r="3" spans="1:41" ht="63.75" customHeight="1" thickBot="1" x14ac:dyDescent="0.2">
      <c r="A3" s="123" t="s">
        <v>8</v>
      </c>
      <c r="B3" s="127" t="s">
        <v>15</v>
      </c>
      <c r="C3" s="14" t="s">
        <v>2</v>
      </c>
      <c r="D3" s="141"/>
      <c r="E3" s="142"/>
      <c r="F3" s="142"/>
      <c r="G3" s="143"/>
      <c r="H3" s="29"/>
      <c r="I3" s="16"/>
      <c r="J3" s="5"/>
      <c r="K3" s="4"/>
      <c r="L3" s="5"/>
      <c r="M3" s="16"/>
      <c r="N3" s="5"/>
      <c r="O3" s="4"/>
      <c r="P3" s="5"/>
      <c r="Q3" s="16"/>
      <c r="R3" s="144"/>
      <c r="S3" s="145"/>
      <c r="T3" s="145"/>
      <c r="U3" s="146"/>
      <c r="V3" s="142"/>
      <c r="W3" s="142"/>
      <c r="X3" s="142"/>
      <c r="Y3" s="142"/>
      <c r="Z3" s="142"/>
      <c r="AA3" s="143"/>
      <c r="AB3" s="30"/>
      <c r="AF3" s="7"/>
      <c r="AG3" s="7"/>
      <c r="AH3" s="7"/>
      <c r="AI3" s="7"/>
      <c r="AJ3" s="7"/>
      <c r="AK3" s="7"/>
      <c r="AL3" s="7"/>
      <c r="AM3" s="7"/>
      <c r="AN3" s="7"/>
      <c r="AO3" s="7"/>
    </row>
    <row r="4" spans="1:41" ht="63.75" customHeight="1" thickBot="1" x14ac:dyDescent="0.2">
      <c r="A4" s="123"/>
      <c r="B4" s="128"/>
      <c r="C4" s="14" t="s">
        <v>3</v>
      </c>
      <c r="D4" s="141"/>
      <c r="E4" s="142"/>
      <c r="F4" s="142"/>
      <c r="G4" s="142"/>
      <c r="H4" s="142"/>
      <c r="I4" s="143"/>
      <c r="J4" s="29"/>
      <c r="K4" s="4"/>
      <c r="L4" s="5"/>
      <c r="M4" s="16"/>
      <c r="N4" s="5"/>
      <c r="O4" s="4"/>
      <c r="P4" s="38"/>
      <c r="Q4" s="40"/>
      <c r="R4" s="150"/>
      <c r="S4" s="151"/>
      <c r="T4" s="151"/>
      <c r="U4" s="152"/>
      <c r="V4" s="141"/>
      <c r="W4" s="142"/>
      <c r="X4" s="142"/>
      <c r="Y4" s="142"/>
      <c r="Z4" s="142"/>
      <c r="AA4" s="143"/>
      <c r="AB4" s="31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</row>
    <row r="5" spans="1:41" ht="63.75" customHeight="1" thickBot="1" x14ac:dyDescent="0.2">
      <c r="A5" s="123"/>
      <c r="B5" s="127" t="s">
        <v>14</v>
      </c>
      <c r="C5" s="14" t="s">
        <v>4</v>
      </c>
      <c r="D5" s="38"/>
      <c r="E5" s="40"/>
      <c r="F5" s="141"/>
      <c r="G5" s="142"/>
      <c r="H5" s="142"/>
      <c r="I5" s="143"/>
      <c r="J5" s="37"/>
      <c r="K5" s="9"/>
      <c r="L5" s="8"/>
      <c r="M5" s="9"/>
      <c r="N5" s="8"/>
      <c r="O5" s="17"/>
      <c r="P5" s="144"/>
      <c r="Q5" s="145"/>
      <c r="R5" s="145"/>
      <c r="S5" s="145"/>
      <c r="T5" s="145"/>
      <c r="U5" s="145"/>
      <c r="V5" s="151"/>
      <c r="W5" s="152"/>
      <c r="X5" s="37"/>
      <c r="Y5" s="9"/>
      <c r="Z5" s="8"/>
      <c r="AA5" s="17"/>
      <c r="AB5" s="20"/>
    </row>
    <row r="6" spans="1:41" ht="63.75" customHeight="1" thickBot="1" x14ac:dyDescent="0.2">
      <c r="A6" s="123"/>
      <c r="B6" s="128"/>
      <c r="C6" s="14" t="s">
        <v>5</v>
      </c>
      <c r="D6" s="141"/>
      <c r="E6" s="142"/>
      <c r="F6" s="142"/>
      <c r="G6" s="142"/>
      <c r="H6" s="142"/>
      <c r="I6" s="143"/>
      <c r="J6" s="5"/>
      <c r="K6" s="4"/>
      <c r="L6" s="5"/>
      <c r="M6" s="4"/>
      <c r="N6" s="5"/>
      <c r="O6" s="16"/>
      <c r="P6" s="147"/>
      <c r="Q6" s="148"/>
      <c r="R6" s="148"/>
      <c r="S6" s="148"/>
      <c r="T6" s="148"/>
      <c r="U6" s="148"/>
      <c r="V6" s="148"/>
      <c r="W6" s="149"/>
      <c r="X6" s="29"/>
      <c r="Y6" s="4"/>
      <c r="Z6" s="5"/>
      <c r="AA6" s="16"/>
      <c r="AB6" s="20"/>
    </row>
    <row r="7" spans="1:41" ht="30" customHeight="1" thickBot="1" x14ac:dyDescent="0.2">
      <c r="A7" s="126"/>
      <c r="B7" s="26" t="s">
        <v>6</v>
      </c>
      <c r="C7" s="23"/>
      <c r="D7" s="11"/>
      <c r="E7" s="10"/>
      <c r="F7" s="11"/>
      <c r="G7" s="10"/>
      <c r="H7" s="11"/>
      <c r="I7" s="10"/>
      <c r="J7" s="11"/>
      <c r="K7" s="10"/>
      <c r="L7" s="11"/>
      <c r="M7" s="10"/>
      <c r="N7" s="11"/>
      <c r="O7" s="10"/>
      <c r="P7" s="34"/>
      <c r="Q7" s="35"/>
      <c r="R7" s="34"/>
      <c r="S7" s="35"/>
      <c r="T7" s="34"/>
      <c r="U7" s="35"/>
      <c r="V7" s="34"/>
      <c r="W7" s="35"/>
      <c r="X7" s="11"/>
      <c r="Y7" s="10"/>
      <c r="Z7" s="11"/>
      <c r="AA7" s="18"/>
      <c r="AB7" s="21"/>
    </row>
    <row r="8" spans="1:41" ht="41.25" customHeight="1" thickBot="1" x14ac:dyDescent="0.2">
      <c r="A8" s="122" t="s">
        <v>9</v>
      </c>
      <c r="B8" s="27" t="s">
        <v>7</v>
      </c>
      <c r="C8" s="24"/>
      <c r="D8" s="141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2"/>
      <c r="S8" s="142"/>
      <c r="T8" s="142"/>
      <c r="U8" s="142"/>
      <c r="V8" s="142"/>
      <c r="W8" s="142"/>
      <c r="X8" s="142"/>
      <c r="Y8" s="142"/>
      <c r="Z8" s="142"/>
      <c r="AA8" s="143"/>
      <c r="AB8" s="19"/>
    </row>
    <row r="9" spans="1:41" ht="66" customHeight="1" thickBot="1" x14ac:dyDescent="0.2">
      <c r="A9" s="123"/>
      <c r="B9" s="28" t="s">
        <v>16</v>
      </c>
      <c r="C9" s="25"/>
      <c r="D9" s="5"/>
      <c r="E9" s="39"/>
      <c r="F9" s="38"/>
      <c r="G9" s="4"/>
      <c r="H9" s="5"/>
      <c r="I9" s="4"/>
      <c r="J9" s="49"/>
      <c r="K9" s="141"/>
      <c r="L9" s="143"/>
      <c r="M9" s="141"/>
      <c r="N9" s="142"/>
      <c r="O9" s="142"/>
      <c r="P9" s="142"/>
      <c r="Q9" s="142"/>
      <c r="R9" s="143"/>
      <c r="S9" s="4"/>
      <c r="T9" s="5"/>
      <c r="U9" s="16"/>
      <c r="V9" s="141"/>
      <c r="W9" s="142"/>
      <c r="X9" s="145"/>
      <c r="Y9" s="146"/>
      <c r="Z9" s="58"/>
      <c r="AA9" s="40"/>
      <c r="AB9" s="20"/>
    </row>
    <row r="10" spans="1:41" ht="66" customHeight="1" thickBot="1" x14ac:dyDescent="0.2">
      <c r="A10" s="123"/>
      <c r="B10" s="124" t="s">
        <v>13</v>
      </c>
      <c r="C10" s="15" t="s">
        <v>0</v>
      </c>
      <c r="D10" s="49"/>
      <c r="E10" s="144"/>
      <c r="F10" s="146"/>
      <c r="G10" s="4"/>
      <c r="H10" s="38"/>
      <c r="I10" s="39"/>
      <c r="J10" s="38"/>
      <c r="K10" s="33"/>
      <c r="L10" s="32"/>
      <c r="M10" s="33"/>
      <c r="N10" s="8"/>
      <c r="O10" s="9"/>
      <c r="P10" s="8"/>
      <c r="Q10" s="9"/>
      <c r="R10" s="8"/>
      <c r="S10" s="4"/>
      <c r="T10" s="5"/>
      <c r="U10" s="4"/>
      <c r="V10" s="8"/>
      <c r="W10" s="17"/>
      <c r="X10" s="144"/>
      <c r="Y10" s="145"/>
      <c r="Z10" s="145"/>
      <c r="AA10" s="146"/>
      <c r="AB10" s="31"/>
    </row>
    <row r="11" spans="1:41" ht="66" customHeight="1" thickBot="1" x14ac:dyDescent="0.2">
      <c r="A11" s="123"/>
      <c r="B11" s="125"/>
      <c r="C11" s="15" t="s">
        <v>1</v>
      </c>
      <c r="D11" s="49"/>
      <c r="E11" s="147"/>
      <c r="F11" s="149"/>
      <c r="G11" s="16"/>
      <c r="H11" s="141"/>
      <c r="I11" s="143"/>
      <c r="J11" s="142"/>
      <c r="K11" s="142"/>
      <c r="L11" s="142"/>
      <c r="M11" s="143"/>
      <c r="N11" s="141"/>
      <c r="O11" s="143"/>
      <c r="P11" s="5"/>
      <c r="Q11" s="4"/>
      <c r="R11" s="5"/>
      <c r="S11" s="4"/>
      <c r="T11" s="5"/>
      <c r="U11" s="4"/>
      <c r="V11" s="5"/>
      <c r="W11" s="16"/>
      <c r="X11" s="147"/>
      <c r="Y11" s="148"/>
      <c r="Z11" s="148"/>
      <c r="AA11" s="149"/>
      <c r="AB11" s="31"/>
    </row>
  </sheetData>
  <mergeCells count="37">
    <mergeCell ref="N11:O11"/>
    <mergeCell ref="K9:L9"/>
    <mergeCell ref="V9:Y9"/>
    <mergeCell ref="V4:AA4"/>
    <mergeCell ref="X10:AA11"/>
    <mergeCell ref="M9:R9"/>
    <mergeCell ref="A1:Q1"/>
    <mergeCell ref="R1:AB1"/>
    <mergeCell ref="A2:B2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V2:W2"/>
    <mergeCell ref="X2:Y2"/>
    <mergeCell ref="Z2:AA2"/>
    <mergeCell ref="H11:I11"/>
    <mergeCell ref="J11:M11"/>
    <mergeCell ref="D8:AA8"/>
    <mergeCell ref="A3:A7"/>
    <mergeCell ref="B3:B4"/>
    <mergeCell ref="B5:B6"/>
    <mergeCell ref="A8:A11"/>
    <mergeCell ref="B10:B11"/>
    <mergeCell ref="D3:G3"/>
    <mergeCell ref="D6:I6"/>
    <mergeCell ref="P5:W6"/>
    <mergeCell ref="D4:I4"/>
    <mergeCell ref="V3:AA3"/>
    <mergeCell ref="F5:I5"/>
    <mergeCell ref="E10:F11"/>
    <mergeCell ref="R3:U4"/>
  </mergeCells>
  <phoneticPr fontId="1"/>
  <pageMargins left="0" right="0" top="0.74803149606299213" bottom="0" header="0.31496062992125984" footer="0.31496062992125984"/>
  <pageSetup paperSize="9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AO11"/>
  <sheetViews>
    <sheetView zoomScale="90" zoomScaleNormal="90" workbookViewId="0">
      <selection sqref="A1:Q1"/>
    </sheetView>
  </sheetViews>
  <sheetFormatPr defaultColWidth="9" defaultRowHeight="21" x14ac:dyDescent="0.15"/>
  <cols>
    <col min="1" max="1" width="3.5" style="1" customWidth="1"/>
    <col min="2" max="2" width="10" style="2" customWidth="1"/>
    <col min="3" max="3" width="3.5" style="12" customWidth="1"/>
    <col min="4" max="27" width="5.375" style="3" customWidth="1"/>
    <col min="28" max="28" width="2.25" style="3" customWidth="1"/>
    <col min="29" max="16384" width="9" style="1"/>
  </cols>
  <sheetData>
    <row r="1" spans="1:41" s="6" customFormat="1" ht="30.75" customHeight="1" x14ac:dyDescent="0.15">
      <c r="A1" s="129" t="s">
        <v>12</v>
      </c>
      <c r="B1" s="130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2">
        <f>'1元旦'!R1:AE1+21</f>
        <v>45679</v>
      </c>
      <c r="S1" s="132"/>
      <c r="T1" s="132"/>
      <c r="U1" s="132"/>
      <c r="V1" s="132"/>
      <c r="W1" s="132"/>
      <c r="X1" s="132"/>
      <c r="Y1" s="132"/>
      <c r="Z1" s="132"/>
      <c r="AA1" s="132"/>
      <c r="AB1" s="132"/>
    </row>
    <row r="2" spans="1:41" s="3" customFormat="1" ht="30.75" customHeight="1" thickBot="1" x14ac:dyDescent="0.25">
      <c r="A2" s="133" t="s">
        <v>10</v>
      </c>
      <c r="B2" s="134"/>
      <c r="C2" s="13" t="s">
        <v>11</v>
      </c>
      <c r="D2" s="138">
        <v>9</v>
      </c>
      <c r="E2" s="137"/>
      <c r="F2" s="135">
        <v>10</v>
      </c>
      <c r="G2" s="135"/>
      <c r="H2" s="135">
        <v>11</v>
      </c>
      <c r="I2" s="135"/>
      <c r="J2" s="135">
        <v>12</v>
      </c>
      <c r="K2" s="135"/>
      <c r="L2" s="135">
        <v>1</v>
      </c>
      <c r="M2" s="135"/>
      <c r="N2" s="135">
        <v>2</v>
      </c>
      <c r="O2" s="135"/>
      <c r="P2" s="135">
        <v>3</v>
      </c>
      <c r="Q2" s="135"/>
      <c r="R2" s="135">
        <v>4</v>
      </c>
      <c r="S2" s="135"/>
      <c r="T2" s="135">
        <v>5</v>
      </c>
      <c r="U2" s="135"/>
      <c r="V2" s="135">
        <v>6</v>
      </c>
      <c r="W2" s="135"/>
      <c r="X2" s="135">
        <v>7</v>
      </c>
      <c r="Y2" s="135"/>
      <c r="Z2" s="137">
        <v>8</v>
      </c>
      <c r="AA2" s="138"/>
      <c r="AB2" s="22">
        <v>9</v>
      </c>
    </row>
    <row r="3" spans="1:41" ht="63.75" customHeight="1" thickBot="1" x14ac:dyDescent="0.2">
      <c r="A3" s="123" t="s">
        <v>8</v>
      </c>
      <c r="B3" s="127" t="s">
        <v>15</v>
      </c>
      <c r="C3" s="47" t="s">
        <v>2</v>
      </c>
      <c r="D3" s="144"/>
      <c r="E3" s="145"/>
      <c r="F3" s="145"/>
      <c r="G3" s="145"/>
      <c r="H3" s="145"/>
      <c r="I3" s="145"/>
      <c r="J3" s="145"/>
      <c r="K3" s="146"/>
      <c r="L3" s="144"/>
      <c r="M3" s="145"/>
      <c r="N3" s="145"/>
      <c r="O3" s="145"/>
      <c r="P3" s="145"/>
      <c r="Q3" s="145"/>
      <c r="R3" s="145"/>
      <c r="S3" s="146"/>
      <c r="T3" s="144"/>
      <c r="U3" s="145"/>
      <c r="V3" s="145"/>
      <c r="W3" s="146"/>
      <c r="X3" s="142"/>
      <c r="Y3" s="142"/>
      <c r="Z3" s="142"/>
      <c r="AA3" s="143"/>
      <c r="AB3" s="30"/>
      <c r="AF3" s="7"/>
      <c r="AG3" s="7"/>
      <c r="AH3" s="7"/>
      <c r="AI3" s="7"/>
      <c r="AJ3" s="7"/>
      <c r="AK3" s="7"/>
      <c r="AL3" s="7"/>
      <c r="AM3" s="7"/>
      <c r="AN3" s="7"/>
      <c r="AO3" s="7"/>
    </row>
    <row r="4" spans="1:41" ht="63.75" customHeight="1" thickBot="1" x14ac:dyDescent="0.2">
      <c r="A4" s="123"/>
      <c r="B4" s="128"/>
      <c r="C4" s="47" t="s">
        <v>3</v>
      </c>
      <c r="D4" s="147"/>
      <c r="E4" s="148"/>
      <c r="F4" s="148"/>
      <c r="G4" s="148"/>
      <c r="H4" s="148"/>
      <c r="I4" s="148"/>
      <c r="J4" s="148"/>
      <c r="K4" s="149"/>
      <c r="L4" s="147"/>
      <c r="M4" s="148"/>
      <c r="N4" s="148"/>
      <c r="O4" s="148"/>
      <c r="P4" s="148"/>
      <c r="Q4" s="148"/>
      <c r="R4" s="148"/>
      <c r="S4" s="149"/>
      <c r="T4" s="147"/>
      <c r="U4" s="148"/>
      <c r="V4" s="148"/>
      <c r="W4" s="149"/>
      <c r="X4" s="142"/>
      <c r="Y4" s="142"/>
      <c r="Z4" s="142"/>
      <c r="AA4" s="143"/>
      <c r="AB4" s="20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</row>
    <row r="5" spans="1:41" ht="63.75" customHeight="1" thickBot="1" x14ac:dyDescent="0.2">
      <c r="A5" s="123"/>
      <c r="B5" s="127" t="s">
        <v>14</v>
      </c>
      <c r="C5" s="14" t="s">
        <v>4</v>
      </c>
      <c r="D5" s="29"/>
      <c r="E5" s="4"/>
      <c r="F5" s="38"/>
      <c r="G5" s="39"/>
      <c r="H5" s="38"/>
      <c r="I5" s="39"/>
      <c r="J5" s="38"/>
      <c r="K5" s="39"/>
      <c r="L5" s="141"/>
      <c r="M5" s="142"/>
      <c r="N5" s="142"/>
      <c r="O5" s="142"/>
      <c r="P5" s="142"/>
      <c r="Q5" s="143"/>
      <c r="R5" s="8"/>
      <c r="S5" s="17"/>
      <c r="T5" s="141"/>
      <c r="U5" s="142"/>
      <c r="V5" s="142"/>
      <c r="W5" s="142"/>
      <c r="X5" s="142"/>
      <c r="Y5" s="142"/>
      <c r="Z5" s="142"/>
      <c r="AA5" s="143"/>
      <c r="AB5" s="31"/>
    </row>
    <row r="6" spans="1:41" ht="63.75" customHeight="1" thickBot="1" x14ac:dyDescent="0.2">
      <c r="A6" s="123"/>
      <c r="B6" s="128"/>
      <c r="C6" s="14" t="s">
        <v>5</v>
      </c>
      <c r="D6" s="29"/>
      <c r="E6" s="16"/>
      <c r="F6" s="141"/>
      <c r="G6" s="142"/>
      <c r="H6" s="142"/>
      <c r="I6" s="142"/>
      <c r="J6" s="142"/>
      <c r="K6" s="143"/>
      <c r="L6" s="141"/>
      <c r="M6" s="142"/>
      <c r="N6" s="142"/>
      <c r="O6" s="142"/>
      <c r="P6" s="142"/>
      <c r="Q6" s="143"/>
      <c r="R6" s="29"/>
      <c r="S6" s="16"/>
      <c r="T6" s="141"/>
      <c r="U6" s="142"/>
      <c r="V6" s="142"/>
      <c r="W6" s="142"/>
      <c r="X6" s="142"/>
      <c r="Y6" s="142"/>
      <c r="Z6" s="142"/>
      <c r="AA6" s="143"/>
      <c r="AB6" s="31"/>
    </row>
    <row r="7" spans="1:41" ht="30" customHeight="1" thickBot="1" x14ac:dyDescent="0.2">
      <c r="A7" s="126"/>
      <c r="B7" s="26" t="s">
        <v>6</v>
      </c>
      <c r="C7" s="23"/>
      <c r="D7" s="34"/>
      <c r="E7" s="35"/>
      <c r="F7" s="34"/>
      <c r="G7" s="35"/>
      <c r="H7" s="34"/>
      <c r="I7" s="35"/>
      <c r="J7" s="34"/>
      <c r="K7" s="35"/>
      <c r="L7" s="34"/>
      <c r="M7" s="35"/>
      <c r="N7" s="34"/>
      <c r="O7" s="35"/>
      <c r="P7" s="34"/>
      <c r="Q7" s="35"/>
      <c r="R7" s="11"/>
      <c r="S7" s="10"/>
      <c r="T7" s="34"/>
      <c r="U7" s="35"/>
      <c r="V7" s="34"/>
      <c r="W7" s="35"/>
      <c r="X7" s="34"/>
      <c r="Y7" s="35"/>
      <c r="Z7" s="34"/>
      <c r="AA7" s="36"/>
      <c r="AB7" s="21"/>
    </row>
    <row r="8" spans="1:41" ht="41.25" customHeight="1" thickBot="1" x14ac:dyDescent="0.2">
      <c r="A8" s="122" t="s">
        <v>9</v>
      </c>
      <c r="B8" s="27" t="s">
        <v>7</v>
      </c>
      <c r="C8" s="24"/>
      <c r="D8" s="141"/>
      <c r="E8" s="142"/>
      <c r="F8" s="142"/>
      <c r="G8" s="142"/>
      <c r="H8" s="142"/>
      <c r="I8" s="142"/>
      <c r="J8" s="142"/>
      <c r="K8" s="145"/>
      <c r="L8" s="145"/>
      <c r="M8" s="145"/>
      <c r="N8" s="145"/>
      <c r="O8" s="145"/>
      <c r="P8" s="145"/>
      <c r="Q8" s="145"/>
      <c r="R8" s="145"/>
      <c r="S8" s="146"/>
      <c r="T8" s="57"/>
      <c r="U8" s="33"/>
      <c r="V8" s="32"/>
      <c r="W8" s="9"/>
      <c r="X8" s="32"/>
      <c r="Y8" s="33"/>
      <c r="Z8" s="32"/>
      <c r="AB8" s="19"/>
    </row>
    <row r="9" spans="1:41" ht="66" customHeight="1" thickBot="1" x14ac:dyDescent="0.2">
      <c r="A9" s="123"/>
      <c r="B9" s="28" t="s">
        <v>16</v>
      </c>
      <c r="C9" s="25"/>
      <c r="D9" s="8"/>
      <c r="E9" s="9"/>
      <c r="F9" s="8"/>
      <c r="G9" s="9"/>
      <c r="H9" s="8"/>
      <c r="I9" s="33"/>
      <c r="J9" s="59"/>
      <c r="K9" s="144"/>
      <c r="L9" s="145"/>
      <c r="M9" s="145"/>
      <c r="N9" s="145"/>
      <c r="O9" s="142"/>
      <c r="P9" s="142"/>
      <c r="Q9" s="142"/>
      <c r="R9" s="142"/>
      <c r="S9" s="142"/>
      <c r="T9" s="142"/>
      <c r="U9" s="142"/>
      <c r="V9" s="143"/>
      <c r="W9" s="16"/>
      <c r="X9" s="141"/>
      <c r="Y9" s="142"/>
      <c r="Z9" s="142"/>
      <c r="AA9" s="143"/>
      <c r="AB9" s="31"/>
    </row>
    <row r="10" spans="1:41" ht="66" customHeight="1" x14ac:dyDescent="0.15">
      <c r="A10" s="123"/>
      <c r="B10" s="124" t="s">
        <v>13</v>
      </c>
      <c r="C10" s="15" t="s">
        <v>0</v>
      </c>
      <c r="D10" s="5"/>
      <c r="E10" s="4"/>
      <c r="F10" s="5"/>
      <c r="G10" s="4"/>
      <c r="H10" s="49"/>
      <c r="I10" s="144"/>
      <c r="J10" s="145"/>
      <c r="K10" s="145"/>
      <c r="L10" s="145"/>
      <c r="M10" s="145"/>
      <c r="N10" s="146"/>
      <c r="O10" s="144"/>
      <c r="P10" s="145"/>
      <c r="Q10" s="145"/>
      <c r="R10" s="146"/>
      <c r="S10" s="4"/>
      <c r="T10" s="5"/>
      <c r="U10" s="4"/>
      <c r="V10" s="5"/>
      <c r="W10" s="4"/>
      <c r="X10" s="8"/>
      <c r="Y10" s="9"/>
      <c r="Z10" s="8"/>
      <c r="AA10" s="17"/>
      <c r="AB10" s="20"/>
    </row>
    <row r="11" spans="1:41" ht="66" customHeight="1" thickBot="1" x14ac:dyDescent="0.2">
      <c r="A11" s="123"/>
      <c r="B11" s="125"/>
      <c r="C11" s="15" t="s">
        <v>1</v>
      </c>
      <c r="D11" s="5"/>
      <c r="E11" s="4"/>
      <c r="F11" s="5"/>
      <c r="G11" s="4"/>
      <c r="H11" s="49"/>
      <c r="I11" s="147"/>
      <c r="J11" s="148"/>
      <c r="K11" s="148"/>
      <c r="L11" s="148"/>
      <c r="M11" s="148"/>
      <c r="N11" s="149"/>
      <c r="O11" s="147"/>
      <c r="P11" s="148"/>
      <c r="Q11" s="148"/>
      <c r="R11" s="149"/>
      <c r="S11" s="4"/>
      <c r="T11" s="5"/>
      <c r="U11" s="4"/>
      <c r="V11" s="5"/>
      <c r="W11" s="4"/>
      <c r="X11" s="5"/>
      <c r="Y11" s="4"/>
      <c r="Z11" s="5"/>
      <c r="AA11" s="16"/>
      <c r="AB11" s="20"/>
    </row>
  </sheetData>
  <mergeCells count="35">
    <mergeCell ref="A1:Q1"/>
    <mergeCell ref="R1:AB1"/>
    <mergeCell ref="A2:B2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V2:W2"/>
    <mergeCell ref="Z2:AA2"/>
    <mergeCell ref="X2:Y2"/>
    <mergeCell ref="X3:AA3"/>
    <mergeCell ref="T5:AA5"/>
    <mergeCell ref="D8:S8"/>
    <mergeCell ref="K9:V9"/>
    <mergeCell ref="T6:AA6"/>
    <mergeCell ref="L3:S4"/>
    <mergeCell ref="D3:K4"/>
    <mergeCell ref="X9:AA9"/>
    <mergeCell ref="X4:AA4"/>
    <mergeCell ref="T3:W4"/>
    <mergeCell ref="F6:K6"/>
    <mergeCell ref="B5:B6"/>
    <mergeCell ref="A8:A11"/>
    <mergeCell ref="B10:B11"/>
    <mergeCell ref="L5:Q5"/>
    <mergeCell ref="A3:A7"/>
    <mergeCell ref="B3:B4"/>
    <mergeCell ref="I10:N11"/>
    <mergeCell ref="L6:Q6"/>
    <mergeCell ref="O10:R11"/>
  </mergeCells>
  <phoneticPr fontId="1"/>
  <pageMargins left="0" right="0" top="0.74803149606299213" bottom="0" header="0.31496062992125984" footer="0.31496062992125984"/>
  <pageSetup paperSize="9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rgb="FFFF0000"/>
  </sheetPr>
  <dimension ref="A1:AO11"/>
  <sheetViews>
    <sheetView zoomScale="90" zoomScaleNormal="90" workbookViewId="0">
      <selection sqref="A1:Q1"/>
    </sheetView>
  </sheetViews>
  <sheetFormatPr defaultColWidth="9" defaultRowHeight="21" x14ac:dyDescent="0.15"/>
  <cols>
    <col min="1" max="1" width="3.5" style="1" customWidth="1"/>
    <col min="2" max="2" width="10" style="2" customWidth="1"/>
    <col min="3" max="3" width="3.5" style="12" customWidth="1"/>
    <col min="4" max="27" width="5.375" style="3" customWidth="1"/>
    <col min="28" max="28" width="2.25" style="3" customWidth="1"/>
    <col min="29" max="16384" width="9" style="1"/>
  </cols>
  <sheetData>
    <row r="1" spans="1:41" s="6" customFormat="1" ht="30.75" customHeight="1" x14ac:dyDescent="0.15">
      <c r="A1" s="129" t="s">
        <v>12</v>
      </c>
      <c r="B1" s="130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2">
        <f>'1元旦'!R1:AE1+22</f>
        <v>45680</v>
      </c>
      <c r="S1" s="132"/>
      <c r="T1" s="132"/>
      <c r="U1" s="132"/>
      <c r="V1" s="132"/>
      <c r="W1" s="132"/>
      <c r="X1" s="132"/>
      <c r="Y1" s="132"/>
      <c r="Z1" s="132"/>
      <c r="AA1" s="132"/>
      <c r="AB1" s="132"/>
    </row>
    <row r="2" spans="1:41" s="3" customFormat="1" ht="30.75" customHeight="1" x14ac:dyDescent="0.2">
      <c r="A2" s="133" t="s">
        <v>10</v>
      </c>
      <c r="B2" s="134"/>
      <c r="C2" s="13" t="s">
        <v>11</v>
      </c>
      <c r="D2" s="139">
        <v>9</v>
      </c>
      <c r="E2" s="140"/>
      <c r="F2" s="136">
        <v>10</v>
      </c>
      <c r="G2" s="136"/>
      <c r="H2" s="136">
        <v>11</v>
      </c>
      <c r="I2" s="136"/>
      <c r="J2" s="136">
        <v>12</v>
      </c>
      <c r="K2" s="136"/>
      <c r="L2" s="136">
        <v>1</v>
      </c>
      <c r="M2" s="136"/>
      <c r="N2" s="136">
        <v>2</v>
      </c>
      <c r="O2" s="136"/>
      <c r="P2" s="136">
        <v>3</v>
      </c>
      <c r="Q2" s="136"/>
      <c r="R2" s="136">
        <v>4</v>
      </c>
      <c r="S2" s="136"/>
      <c r="T2" s="136">
        <v>5</v>
      </c>
      <c r="U2" s="136"/>
      <c r="V2" s="136">
        <v>6</v>
      </c>
      <c r="W2" s="136"/>
      <c r="X2" s="136">
        <v>7</v>
      </c>
      <c r="Y2" s="136"/>
      <c r="Z2" s="140">
        <v>8</v>
      </c>
      <c r="AA2" s="139"/>
      <c r="AB2" s="22">
        <v>9</v>
      </c>
    </row>
    <row r="3" spans="1:41" ht="63.75" customHeight="1" x14ac:dyDescent="0.15">
      <c r="A3" s="123" t="s">
        <v>8</v>
      </c>
      <c r="B3" s="127" t="s">
        <v>15</v>
      </c>
      <c r="C3" s="14" t="s">
        <v>2</v>
      </c>
      <c r="D3" s="5"/>
      <c r="E3" s="4"/>
      <c r="F3" s="5"/>
      <c r="G3" s="4"/>
      <c r="H3" s="5"/>
      <c r="I3" s="4"/>
      <c r="J3" s="5"/>
      <c r="K3" s="4"/>
      <c r="L3" s="5"/>
      <c r="M3" s="4"/>
      <c r="N3" s="5"/>
      <c r="O3" s="4"/>
      <c r="P3" s="5"/>
      <c r="Q3" s="4"/>
      <c r="R3" s="5"/>
      <c r="S3" s="4"/>
      <c r="T3" s="5"/>
      <c r="U3" s="4"/>
      <c r="V3" s="5"/>
      <c r="W3" s="4"/>
      <c r="X3" s="5"/>
      <c r="Y3" s="4"/>
      <c r="Z3" s="5"/>
      <c r="AA3" s="16"/>
      <c r="AB3" s="19"/>
      <c r="AF3" s="7"/>
      <c r="AG3" s="7"/>
      <c r="AH3" s="7"/>
      <c r="AI3" s="7"/>
      <c r="AJ3" s="7"/>
      <c r="AK3" s="7"/>
      <c r="AL3" s="7"/>
      <c r="AM3" s="7"/>
      <c r="AN3" s="7"/>
      <c r="AO3" s="7"/>
    </row>
    <row r="4" spans="1:41" ht="63.75" customHeight="1" x14ac:dyDescent="0.15">
      <c r="A4" s="123"/>
      <c r="B4" s="128"/>
      <c r="C4" s="14" t="s">
        <v>3</v>
      </c>
      <c r="D4" s="5"/>
      <c r="E4" s="4"/>
      <c r="F4" s="5"/>
      <c r="G4" s="4"/>
      <c r="H4" s="5"/>
      <c r="I4" s="4"/>
      <c r="J4" s="5"/>
      <c r="K4" s="4"/>
      <c r="L4" s="5"/>
      <c r="M4" s="4"/>
      <c r="N4" s="5"/>
      <c r="O4" s="4"/>
      <c r="P4" s="5"/>
      <c r="Q4" s="4"/>
      <c r="R4" s="5"/>
      <c r="S4" s="4"/>
      <c r="T4" s="5"/>
      <c r="U4" s="4"/>
      <c r="V4" s="5"/>
      <c r="W4" s="4"/>
      <c r="X4" s="5"/>
      <c r="Y4" s="4"/>
      <c r="Z4" s="5"/>
      <c r="AA4" s="16"/>
      <c r="AB4" s="20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</row>
    <row r="5" spans="1:41" ht="63.75" customHeight="1" x14ac:dyDescent="0.15">
      <c r="A5" s="123"/>
      <c r="B5" s="127" t="s">
        <v>14</v>
      </c>
      <c r="C5" s="14" t="s">
        <v>4</v>
      </c>
      <c r="D5" s="5"/>
      <c r="E5" s="4"/>
      <c r="F5" s="5"/>
      <c r="G5" s="4"/>
      <c r="H5" s="5"/>
      <c r="I5" s="4"/>
      <c r="J5" s="5"/>
      <c r="K5" s="4"/>
      <c r="L5" s="5"/>
      <c r="M5" s="4"/>
      <c r="N5" s="5"/>
      <c r="O5" s="4"/>
      <c r="P5" s="5"/>
      <c r="Q5" s="4"/>
      <c r="R5" s="5"/>
      <c r="S5" s="4"/>
      <c r="T5" s="5"/>
      <c r="U5" s="4"/>
      <c r="V5" s="5"/>
      <c r="W5" s="4"/>
      <c r="X5" s="5"/>
      <c r="Y5" s="4"/>
      <c r="Z5" s="5"/>
      <c r="AA5" s="16"/>
      <c r="AB5" s="20"/>
    </row>
    <row r="6" spans="1:41" ht="63.75" customHeight="1" x14ac:dyDescent="0.15">
      <c r="A6" s="123"/>
      <c r="B6" s="128"/>
      <c r="C6" s="14" t="s">
        <v>5</v>
      </c>
      <c r="D6" s="5"/>
      <c r="E6" s="4"/>
      <c r="F6" s="5"/>
      <c r="G6" s="4"/>
      <c r="H6" s="5"/>
      <c r="I6" s="4"/>
      <c r="J6" s="5"/>
      <c r="K6" s="4"/>
      <c r="L6" s="5"/>
      <c r="M6" s="4"/>
      <c r="N6" s="5"/>
      <c r="O6" s="4"/>
      <c r="P6" s="5"/>
      <c r="Q6" s="4"/>
      <c r="R6" s="5"/>
      <c r="S6" s="4"/>
      <c r="T6" s="5"/>
      <c r="U6" s="4"/>
      <c r="V6" s="5"/>
      <c r="W6" s="4"/>
      <c r="X6" s="5"/>
      <c r="Y6" s="4"/>
      <c r="Z6" s="5"/>
      <c r="AA6" s="16"/>
      <c r="AB6" s="20"/>
    </row>
    <row r="7" spans="1:41" ht="30" customHeight="1" thickBot="1" x14ac:dyDescent="0.2">
      <c r="A7" s="126"/>
      <c r="B7" s="26" t="s">
        <v>6</v>
      </c>
      <c r="C7" s="23"/>
      <c r="D7" s="11"/>
      <c r="E7" s="10"/>
      <c r="F7" s="11"/>
      <c r="G7" s="10"/>
      <c r="H7" s="11"/>
      <c r="I7" s="10"/>
      <c r="J7" s="11"/>
      <c r="K7" s="10"/>
      <c r="L7" s="11"/>
      <c r="M7" s="10"/>
      <c r="N7" s="11"/>
      <c r="O7" s="10"/>
      <c r="P7" s="11"/>
      <c r="Q7" s="10"/>
      <c r="R7" s="11"/>
      <c r="S7" s="10"/>
      <c r="T7" s="11"/>
      <c r="U7" s="10"/>
      <c r="V7" s="11"/>
      <c r="W7" s="10"/>
      <c r="X7" s="11"/>
      <c r="Y7" s="10"/>
      <c r="Z7" s="11"/>
      <c r="AA7" s="18"/>
      <c r="AB7" s="21"/>
    </row>
    <row r="8" spans="1:41" ht="41.25" customHeight="1" x14ac:dyDescent="0.15">
      <c r="A8" s="122" t="s">
        <v>9</v>
      </c>
      <c r="B8" s="27" t="s">
        <v>7</v>
      </c>
      <c r="C8" s="24"/>
      <c r="D8" s="8"/>
      <c r="E8" s="9"/>
      <c r="F8" s="8"/>
      <c r="G8" s="9"/>
      <c r="H8" s="8"/>
      <c r="I8" s="9"/>
      <c r="J8" s="8"/>
      <c r="K8" s="9"/>
      <c r="L8" s="8"/>
      <c r="M8" s="9"/>
      <c r="N8" s="8"/>
      <c r="O8" s="9"/>
      <c r="P8" s="8"/>
      <c r="Q8" s="9"/>
      <c r="R8" s="8"/>
      <c r="S8" s="9"/>
      <c r="T8" s="8"/>
      <c r="U8" s="9"/>
      <c r="V8" s="8"/>
      <c r="W8" s="9"/>
      <c r="X8" s="8"/>
      <c r="Y8" s="9"/>
      <c r="Z8" s="8"/>
      <c r="AA8" s="17"/>
      <c r="AB8" s="19"/>
    </row>
    <row r="9" spans="1:41" ht="66" customHeight="1" x14ac:dyDescent="0.15">
      <c r="A9" s="123"/>
      <c r="B9" s="28" t="s">
        <v>16</v>
      </c>
      <c r="C9" s="25"/>
      <c r="D9" s="5"/>
      <c r="E9" s="4"/>
      <c r="F9" s="5"/>
      <c r="G9" s="4"/>
      <c r="H9" s="5"/>
      <c r="I9" s="4"/>
      <c r="J9" s="5"/>
      <c r="K9" s="4"/>
      <c r="L9" s="5"/>
      <c r="M9" s="4"/>
      <c r="N9" s="5"/>
      <c r="O9" s="4"/>
      <c r="P9" s="5"/>
      <c r="Q9" s="4"/>
      <c r="R9" s="5"/>
      <c r="S9" s="4"/>
      <c r="T9" s="5"/>
      <c r="U9" s="4"/>
      <c r="V9" s="5"/>
      <c r="W9" s="4"/>
      <c r="X9" s="5"/>
      <c r="Y9" s="4"/>
      <c r="Z9" s="5"/>
      <c r="AA9" s="16"/>
      <c r="AB9" s="20"/>
    </row>
    <row r="10" spans="1:41" ht="66" customHeight="1" x14ac:dyDescent="0.15">
      <c r="A10" s="123"/>
      <c r="B10" s="124" t="s">
        <v>13</v>
      </c>
      <c r="C10" s="15" t="s">
        <v>0</v>
      </c>
      <c r="D10" s="5"/>
      <c r="E10" s="4"/>
      <c r="F10" s="5"/>
      <c r="G10" s="4"/>
      <c r="H10" s="5"/>
      <c r="I10" s="4"/>
      <c r="J10" s="5"/>
      <c r="K10" s="4"/>
      <c r="L10" s="5"/>
      <c r="M10" s="4"/>
      <c r="N10" s="5"/>
      <c r="O10" s="4"/>
      <c r="P10" s="5"/>
      <c r="Q10" s="4"/>
      <c r="R10" s="5"/>
      <c r="S10" s="4"/>
      <c r="T10" s="5"/>
      <c r="U10" s="4"/>
      <c r="V10" s="5"/>
      <c r="W10" s="4"/>
      <c r="X10" s="5"/>
      <c r="Y10" s="4"/>
      <c r="Z10" s="5"/>
      <c r="AA10" s="16"/>
      <c r="AB10" s="20"/>
    </row>
    <row r="11" spans="1:41" ht="66" customHeight="1" x14ac:dyDescent="0.15">
      <c r="A11" s="123"/>
      <c r="B11" s="125"/>
      <c r="C11" s="15" t="s">
        <v>1</v>
      </c>
      <c r="D11" s="5"/>
      <c r="E11" s="4"/>
      <c r="F11" s="5"/>
      <c r="G11" s="4"/>
      <c r="H11" s="5"/>
      <c r="I11" s="4"/>
      <c r="J11" s="5"/>
      <c r="K11" s="4"/>
      <c r="L11" s="5"/>
      <c r="M11" s="4"/>
      <c r="N11" s="5"/>
      <c r="O11" s="4"/>
      <c r="P11" s="5"/>
      <c r="Q11" s="4"/>
      <c r="R11" s="5"/>
      <c r="S11" s="4"/>
      <c r="T11" s="5"/>
      <c r="U11" s="4"/>
      <c r="V11" s="5"/>
      <c r="W11" s="4"/>
      <c r="X11" s="5"/>
      <c r="Y11" s="4"/>
      <c r="Z11" s="5"/>
      <c r="AA11" s="16"/>
      <c r="AB11" s="20"/>
    </row>
  </sheetData>
  <mergeCells count="20">
    <mergeCell ref="A1:Q1"/>
    <mergeCell ref="R1:AB1"/>
    <mergeCell ref="A2:B2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V2:W2"/>
    <mergeCell ref="X2:Y2"/>
    <mergeCell ref="Z2:AA2"/>
    <mergeCell ref="A3:A7"/>
    <mergeCell ref="B3:B4"/>
    <mergeCell ref="B5:B6"/>
    <mergeCell ref="A8:A11"/>
    <mergeCell ref="B10:B11"/>
  </mergeCells>
  <phoneticPr fontId="1"/>
  <pageMargins left="0" right="0" top="0.74803149606299213" bottom="0" header="0.31496062992125984" footer="0.31496062992125984"/>
  <pageSetup paperSize="9" orientation="landscape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AO11"/>
  <sheetViews>
    <sheetView zoomScale="90" zoomScaleNormal="90" workbookViewId="0">
      <selection sqref="A1:Q1"/>
    </sheetView>
  </sheetViews>
  <sheetFormatPr defaultColWidth="9" defaultRowHeight="21" x14ac:dyDescent="0.15"/>
  <cols>
    <col min="1" max="1" width="3.5" style="1" customWidth="1"/>
    <col min="2" max="2" width="10" style="2" customWidth="1"/>
    <col min="3" max="3" width="3.5" style="12" customWidth="1"/>
    <col min="4" max="27" width="5.375" style="3" customWidth="1"/>
    <col min="28" max="28" width="2.25" style="3" customWidth="1"/>
    <col min="29" max="16384" width="9" style="1"/>
  </cols>
  <sheetData>
    <row r="1" spans="1:41" s="6" customFormat="1" ht="30.75" customHeight="1" x14ac:dyDescent="0.15">
      <c r="A1" s="129" t="s">
        <v>12</v>
      </c>
      <c r="B1" s="130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2">
        <f>'1元旦'!R1:AE1+23</f>
        <v>45681</v>
      </c>
      <c r="S1" s="132"/>
      <c r="T1" s="132"/>
      <c r="U1" s="132"/>
      <c r="V1" s="132"/>
      <c r="W1" s="132"/>
      <c r="X1" s="132"/>
      <c r="Y1" s="132"/>
      <c r="Z1" s="132"/>
      <c r="AA1" s="132"/>
      <c r="AB1" s="132"/>
    </row>
    <row r="2" spans="1:41" s="3" customFormat="1" ht="30.75" customHeight="1" thickBot="1" x14ac:dyDescent="0.25">
      <c r="A2" s="133" t="s">
        <v>10</v>
      </c>
      <c r="B2" s="134"/>
      <c r="C2" s="13" t="s">
        <v>11</v>
      </c>
      <c r="D2" s="139">
        <v>9</v>
      </c>
      <c r="E2" s="140"/>
      <c r="F2" s="136">
        <v>10</v>
      </c>
      <c r="G2" s="136"/>
      <c r="H2" s="136">
        <v>11</v>
      </c>
      <c r="I2" s="136"/>
      <c r="J2" s="136">
        <v>12</v>
      </c>
      <c r="K2" s="136"/>
      <c r="L2" s="136">
        <v>1</v>
      </c>
      <c r="M2" s="136"/>
      <c r="N2" s="136">
        <v>2</v>
      </c>
      <c r="O2" s="136"/>
      <c r="P2" s="136">
        <v>3</v>
      </c>
      <c r="Q2" s="136"/>
      <c r="R2" s="136">
        <v>4</v>
      </c>
      <c r="S2" s="136"/>
      <c r="T2" s="136">
        <v>5</v>
      </c>
      <c r="U2" s="136"/>
      <c r="V2" s="136">
        <v>6</v>
      </c>
      <c r="W2" s="136"/>
      <c r="X2" s="136">
        <v>7</v>
      </c>
      <c r="Y2" s="136"/>
      <c r="Z2" s="140">
        <v>8</v>
      </c>
      <c r="AA2" s="139"/>
      <c r="AB2" s="22">
        <v>9</v>
      </c>
    </row>
    <row r="3" spans="1:41" ht="63.75" customHeight="1" x14ac:dyDescent="0.15">
      <c r="A3" s="123" t="s">
        <v>8</v>
      </c>
      <c r="B3" s="127" t="s">
        <v>15</v>
      </c>
      <c r="C3" s="14" t="s">
        <v>2</v>
      </c>
      <c r="D3" s="5"/>
      <c r="E3" s="16"/>
      <c r="F3" s="144"/>
      <c r="G3" s="145"/>
      <c r="H3" s="145"/>
      <c r="I3" s="145"/>
      <c r="J3" s="145"/>
      <c r="K3" s="146"/>
      <c r="L3" s="144"/>
      <c r="M3" s="145"/>
      <c r="N3" s="145"/>
      <c r="O3" s="145"/>
      <c r="P3" s="145"/>
      <c r="Q3" s="146"/>
      <c r="R3" s="5"/>
      <c r="S3" s="16"/>
      <c r="T3" s="144"/>
      <c r="U3" s="145"/>
      <c r="V3" s="145"/>
      <c r="W3" s="145"/>
      <c r="X3" s="145"/>
      <c r="Y3" s="145"/>
      <c r="Z3" s="145"/>
      <c r="AA3" s="146"/>
      <c r="AB3" s="19"/>
      <c r="AF3" s="7"/>
      <c r="AG3" s="7"/>
      <c r="AH3" s="7"/>
      <c r="AI3" s="7"/>
      <c r="AJ3" s="7"/>
      <c r="AK3" s="7"/>
      <c r="AL3" s="7"/>
      <c r="AM3" s="7"/>
      <c r="AN3" s="7"/>
      <c r="AO3" s="7"/>
    </row>
    <row r="4" spans="1:41" ht="63.75" customHeight="1" thickBot="1" x14ac:dyDescent="0.2">
      <c r="A4" s="123"/>
      <c r="B4" s="128"/>
      <c r="C4" s="14" t="s">
        <v>3</v>
      </c>
      <c r="D4" s="5"/>
      <c r="E4" s="16"/>
      <c r="F4" s="147"/>
      <c r="G4" s="148"/>
      <c r="H4" s="148"/>
      <c r="I4" s="148"/>
      <c r="J4" s="148"/>
      <c r="K4" s="149"/>
      <c r="L4" s="147"/>
      <c r="M4" s="148"/>
      <c r="N4" s="148"/>
      <c r="O4" s="148"/>
      <c r="P4" s="148"/>
      <c r="Q4" s="149"/>
      <c r="R4" s="5"/>
      <c r="S4" s="16"/>
      <c r="T4" s="147"/>
      <c r="U4" s="148"/>
      <c r="V4" s="148"/>
      <c r="W4" s="148"/>
      <c r="X4" s="148"/>
      <c r="Y4" s="148"/>
      <c r="Z4" s="148"/>
      <c r="AA4" s="149"/>
      <c r="AB4" s="20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</row>
    <row r="5" spans="1:41" ht="63.75" customHeight="1" thickBot="1" x14ac:dyDescent="0.2">
      <c r="A5" s="123"/>
      <c r="B5" s="127" t="s">
        <v>14</v>
      </c>
      <c r="C5" s="14" t="s">
        <v>4</v>
      </c>
      <c r="D5" s="5"/>
      <c r="E5" s="16"/>
      <c r="F5" s="141"/>
      <c r="G5" s="142"/>
      <c r="H5" s="142"/>
      <c r="I5" s="142"/>
      <c r="J5" s="142"/>
      <c r="K5" s="143"/>
      <c r="L5" s="29"/>
      <c r="M5" s="4"/>
      <c r="N5" s="5"/>
      <c r="O5" s="4"/>
      <c r="P5" s="5"/>
      <c r="Q5" s="4"/>
      <c r="R5" s="5"/>
      <c r="S5" s="4"/>
      <c r="T5" s="8"/>
      <c r="U5" s="9"/>
      <c r="V5" s="8"/>
      <c r="W5" s="17"/>
      <c r="X5" s="144"/>
      <c r="Y5" s="145"/>
      <c r="Z5" s="145"/>
      <c r="AA5" s="146"/>
      <c r="AB5" s="20"/>
    </row>
    <row r="6" spans="1:41" ht="63.75" customHeight="1" thickBot="1" x14ac:dyDescent="0.2">
      <c r="A6" s="123"/>
      <c r="B6" s="128"/>
      <c r="C6" s="14" t="s">
        <v>5</v>
      </c>
      <c r="D6" s="5"/>
      <c r="E6" s="4"/>
      <c r="F6" s="8"/>
      <c r="G6" s="9"/>
      <c r="H6" s="8"/>
      <c r="I6" s="9"/>
      <c r="J6" s="8"/>
      <c r="K6" s="9"/>
      <c r="L6" s="5"/>
      <c r="M6" s="4"/>
      <c r="N6" s="5"/>
      <c r="O6" s="4"/>
      <c r="P6" s="5"/>
      <c r="Q6" s="4"/>
      <c r="R6" s="5"/>
      <c r="S6" s="4"/>
      <c r="T6" s="141"/>
      <c r="U6" s="142"/>
      <c r="V6" s="142"/>
      <c r="W6" s="143"/>
      <c r="X6" s="141"/>
      <c r="Y6" s="142"/>
      <c r="Z6" s="142"/>
      <c r="AA6" s="143"/>
      <c r="AB6" s="20"/>
    </row>
    <row r="7" spans="1:41" ht="30" customHeight="1" thickBot="1" x14ac:dyDescent="0.2">
      <c r="A7" s="126"/>
      <c r="B7" s="26" t="s">
        <v>6</v>
      </c>
      <c r="C7" s="23"/>
      <c r="D7" s="11"/>
      <c r="E7" s="10"/>
      <c r="F7" s="11"/>
      <c r="G7" s="10"/>
      <c r="H7" s="11"/>
      <c r="I7" s="10"/>
      <c r="J7" s="11"/>
      <c r="K7" s="10"/>
      <c r="L7" s="11"/>
      <c r="M7" s="10"/>
      <c r="N7" s="11"/>
      <c r="O7" s="10"/>
      <c r="P7" s="11"/>
      <c r="Q7" s="10"/>
      <c r="R7" s="11"/>
      <c r="S7" s="10"/>
      <c r="T7" s="11"/>
      <c r="U7" s="10"/>
      <c r="V7" s="11"/>
      <c r="W7" s="10"/>
      <c r="X7" s="11"/>
      <c r="Y7" s="10"/>
      <c r="Z7" s="11"/>
      <c r="AA7" s="18"/>
      <c r="AB7" s="21"/>
    </row>
    <row r="8" spans="1:41" ht="41.25" customHeight="1" thickBot="1" x14ac:dyDescent="0.2">
      <c r="A8" s="122" t="s">
        <v>9</v>
      </c>
      <c r="B8" s="27" t="s">
        <v>7</v>
      </c>
      <c r="C8" s="24"/>
      <c r="D8" s="8"/>
      <c r="E8" s="9"/>
      <c r="F8" s="8"/>
      <c r="G8" s="9"/>
      <c r="H8" s="8"/>
      <c r="I8" s="9"/>
      <c r="J8" s="8"/>
      <c r="K8" s="9"/>
      <c r="L8" s="8"/>
      <c r="M8" s="9"/>
      <c r="N8" s="8"/>
      <c r="O8" s="9"/>
      <c r="P8" s="8"/>
      <c r="Q8" s="9"/>
      <c r="R8" s="8"/>
      <c r="S8" s="9"/>
      <c r="T8" s="8"/>
      <c r="U8" s="9"/>
      <c r="V8" s="8"/>
      <c r="W8" s="17"/>
      <c r="X8" s="141"/>
      <c r="Y8" s="143"/>
      <c r="Z8" s="37"/>
      <c r="AA8" s="17"/>
      <c r="AB8" s="19"/>
    </row>
    <row r="9" spans="1:41" ht="66" customHeight="1" thickBot="1" x14ac:dyDescent="0.2">
      <c r="A9" s="123"/>
      <c r="B9" s="28" t="s">
        <v>16</v>
      </c>
      <c r="C9" s="25"/>
      <c r="D9" s="38"/>
      <c r="E9" s="40"/>
      <c r="F9" s="144"/>
      <c r="G9" s="145"/>
      <c r="H9" s="142"/>
      <c r="I9" s="143"/>
      <c r="J9" s="29"/>
      <c r="K9" s="4"/>
      <c r="L9" s="5"/>
      <c r="M9" s="4"/>
      <c r="N9" s="38"/>
      <c r="O9" s="39"/>
      <c r="P9" s="38"/>
      <c r="Q9" s="39"/>
      <c r="R9" s="5"/>
      <c r="S9" s="4"/>
      <c r="T9" s="5"/>
      <c r="U9" s="4"/>
      <c r="V9" s="5"/>
      <c r="W9" s="40"/>
      <c r="X9" s="144"/>
      <c r="Y9" s="145"/>
      <c r="Z9" s="142"/>
      <c r="AA9" s="143"/>
      <c r="AB9" s="20"/>
    </row>
    <row r="10" spans="1:41" ht="66" customHeight="1" thickBot="1" x14ac:dyDescent="0.2">
      <c r="A10" s="123"/>
      <c r="B10" s="124" t="s">
        <v>13</v>
      </c>
      <c r="C10" s="15" t="s">
        <v>0</v>
      </c>
      <c r="D10" s="144"/>
      <c r="E10" s="145"/>
      <c r="F10" s="145"/>
      <c r="G10" s="146"/>
      <c r="H10" s="144"/>
      <c r="I10" s="146"/>
      <c r="J10" s="29"/>
      <c r="K10" s="4"/>
      <c r="L10" s="5"/>
      <c r="M10" s="16"/>
      <c r="N10" s="144"/>
      <c r="O10" s="145"/>
      <c r="P10" s="145"/>
      <c r="Q10" s="146"/>
      <c r="R10" s="29"/>
      <c r="S10" s="4"/>
      <c r="T10" s="5"/>
      <c r="U10" s="4"/>
      <c r="V10" s="49"/>
      <c r="W10" s="144"/>
      <c r="X10" s="145"/>
      <c r="Y10" s="146"/>
      <c r="Z10" s="141"/>
      <c r="AA10" s="143"/>
      <c r="AB10" s="31"/>
    </row>
    <row r="11" spans="1:41" ht="66" customHeight="1" thickBot="1" x14ac:dyDescent="0.2">
      <c r="A11" s="123"/>
      <c r="B11" s="125"/>
      <c r="C11" s="15" t="s">
        <v>1</v>
      </c>
      <c r="D11" s="147"/>
      <c r="E11" s="148"/>
      <c r="F11" s="148"/>
      <c r="G11" s="149"/>
      <c r="H11" s="147"/>
      <c r="I11" s="149"/>
      <c r="J11" s="29"/>
      <c r="K11" s="4"/>
      <c r="L11" s="5"/>
      <c r="M11" s="16"/>
      <c r="N11" s="147"/>
      <c r="O11" s="148"/>
      <c r="P11" s="148"/>
      <c r="Q11" s="149"/>
      <c r="R11" s="29"/>
      <c r="S11" s="4"/>
      <c r="T11" s="5"/>
      <c r="U11" s="4"/>
      <c r="V11" s="49"/>
      <c r="W11" s="147"/>
      <c r="X11" s="148"/>
      <c r="Y11" s="149"/>
      <c r="Z11" s="141"/>
      <c r="AA11" s="143"/>
      <c r="AB11" s="31"/>
    </row>
  </sheetData>
  <mergeCells count="36">
    <mergeCell ref="A1:Q1"/>
    <mergeCell ref="R1:AB1"/>
    <mergeCell ref="A2:B2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V2:W2"/>
    <mergeCell ref="X2:Y2"/>
    <mergeCell ref="Z2:AA2"/>
    <mergeCell ref="A3:A7"/>
    <mergeCell ref="B3:B4"/>
    <mergeCell ref="B5:B6"/>
    <mergeCell ref="L3:Q4"/>
    <mergeCell ref="A8:A11"/>
    <mergeCell ref="B10:B11"/>
    <mergeCell ref="F3:K4"/>
    <mergeCell ref="D10:G11"/>
    <mergeCell ref="H10:I11"/>
    <mergeCell ref="W10:Y11"/>
    <mergeCell ref="T3:AA4"/>
    <mergeCell ref="F5:K5"/>
    <mergeCell ref="X5:AA5"/>
    <mergeCell ref="X6:AA6"/>
    <mergeCell ref="F9:I9"/>
    <mergeCell ref="X9:AA9"/>
    <mergeCell ref="T6:W6"/>
    <mergeCell ref="Z11:AA11"/>
    <mergeCell ref="X8:Y8"/>
    <mergeCell ref="N10:Q11"/>
    <mergeCell ref="Z10:AA10"/>
  </mergeCells>
  <phoneticPr fontId="1"/>
  <pageMargins left="0" right="0" top="0.74803149606299213" bottom="0" header="0.31496062992125984" footer="0.31496062992125984"/>
  <pageSetup paperSize="9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B0ED1F-F2B7-4D75-86CE-B663F00C31F7}">
  <sheetPr>
    <tabColor rgb="FFFF0000"/>
  </sheetPr>
  <dimension ref="A1:AO11"/>
  <sheetViews>
    <sheetView zoomScale="90" zoomScaleNormal="90" workbookViewId="0">
      <selection sqref="A1:Q1"/>
    </sheetView>
  </sheetViews>
  <sheetFormatPr defaultColWidth="9" defaultRowHeight="21" x14ac:dyDescent="0.15"/>
  <cols>
    <col min="1" max="1" width="3.5" style="1" customWidth="1"/>
    <col min="2" max="2" width="10" style="2" customWidth="1"/>
    <col min="3" max="3" width="3.5" style="12" customWidth="1"/>
    <col min="4" max="27" width="5.375" style="3" customWidth="1"/>
    <col min="28" max="28" width="2.25" style="3" customWidth="1"/>
    <col min="29" max="16384" width="9" style="1"/>
  </cols>
  <sheetData>
    <row r="1" spans="1:41" s="6" customFormat="1" ht="30.75" customHeight="1" x14ac:dyDescent="0.15">
      <c r="A1" s="129" t="s">
        <v>12</v>
      </c>
      <c r="B1" s="130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2">
        <f>'1元旦'!R1:AE1+1</f>
        <v>45659</v>
      </c>
      <c r="S1" s="132"/>
      <c r="T1" s="132"/>
      <c r="U1" s="132"/>
      <c r="V1" s="132"/>
      <c r="W1" s="132"/>
      <c r="X1" s="132"/>
      <c r="Y1" s="132"/>
      <c r="Z1" s="132"/>
      <c r="AA1" s="132"/>
      <c r="AB1" s="132"/>
    </row>
    <row r="2" spans="1:41" s="3" customFormat="1" ht="30.75" customHeight="1" x14ac:dyDescent="0.2">
      <c r="A2" s="133" t="s">
        <v>10</v>
      </c>
      <c r="B2" s="134"/>
      <c r="C2" s="13" t="s">
        <v>11</v>
      </c>
      <c r="D2" s="139">
        <v>9</v>
      </c>
      <c r="E2" s="140"/>
      <c r="F2" s="136">
        <v>10</v>
      </c>
      <c r="G2" s="136"/>
      <c r="H2" s="136">
        <v>11</v>
      </c>
      <c r="I2" s="136"/>
      <c r="J2" s="136">
        <v>12</v>
      </c>
      <c r="K2" s="136"/>
      <c r="L2" s="136">
        <v>1</v>
      </c>
      <c r="M2" s="136"/>
      <c r="N2" s="136">
        <v>2</v>
      </c>
      <c r="O2" s="136"/>
      <c r="P2" s="136">
        <v>3</v>
      </c>
      <c r="Q2" s="136"/>
      <c r="R2" s="136">
        <v>4</v>
      </c>
      <c r="S2" s="136"/>
      <c r="T2" s="135">
        <v>5</v>
      </c>
      <c r="U2" s="135"/>
      <c r="V2" s="135">
        <v>6</v>
      </c>
      <c r="W2" s="135"/>
      <c r="X2" s="135">
        <v>7</v>
      </c>
      <c r="Y2" s="135"/>
      <c r="Z2" s="137">
        <v>8</v>
      </c>
      <c r="AA2" s="138"/>
      <c r="AB2" s="22">
        <v>9</v>
      </c>
    </row>
    <row r="3" spans="1:41" ht="63.75" customHeight="1" x14ac:dyDescent="0.15">
      <c r="A3" s="123" t="s">
        <v>8</v>
      </c>
      <c r="B3" s="127" t="s">
        <v>15</v>
      </c>
      <c r="C3" s="14" t="s">
        <v>2</v>
      </c>
      <c r="D3" s="80"/>
      <c r="E3" s="4"/>
      <c r="F3" s="5"/>
      <c r="G3" s="4"/>
      <c r="H3" s="5"/>
      <c r="I3" s="4"/>
      <c r="J3" s="5"/>
      <c r="K3" s="4"/>
      <c r="L3" s="5"/>
      <c r="M3" s="4"/>
      <c r="N3" s="5"/>
      <c r="O3" s="4"/>
      <c r="P3" s="5"/>
      <c r="Q3" s="4"/>
      <c r="R3" s="5"/>
      <c r="S3" s="4"/>
      <c r="T3" s="5"/>
      <c r="U3" s="4"/>
      <c r="V3" s="5"/>
      <c r="W3" s="4"/>
      <c r="X3" s="5"/>
      <c r="Y3" s="4"/>
      <c r="Z3" s="5"/>
      <c r="AA3" s="83"/>
      <c r="AB3" s="31"/>
      <c r="AF3" s="7"/>
      <c r="AG3" s="7"/>
      <c r="AH3" s="7"/>
      <c r="AI3" s="7"/>
      <c r="AJ3" s="7"/>
      <c r="AK3" s="7"/>
      <c r="AL3" s="7"/>
      <c r="AM3" s="7"/>
      <c r="AN3" s="7"/>
      <c r="AO3" s="7"/>
    </row>
    <row r="4" spans="1:41" ht="63.75" customHeight="1" x14ac:dyDescent="0.15">
      <c r="A4" s="123"/>
      <c r="B4" s="128"/>
      <c r="C4" s="14" t="s">
        <v>3</v>
      </c>
      <c r="D4" s="80"/>
      <c r="E4" s="4"/>
      <c r="F4" s="5"/>
      <c r="G4" s="4"/>
      <c r="H4" s="5"/>
      <c r="I4" s="4"/>
      <c r="J4" s="5"/>
      <c r="K4" s="4"/>
      <c r="L4" s="5"/>
      <c r="M4" s="4"/>
      <c r="N4" s="5"/>
      <c r="O4" s="4"/>
      <c r="P4" s="5"/>
      <c r="Q4" s="4"/>
      <c r="R4" s="5"/>
      <c r="S4" s="4"/>
      <c r="T4" s="5"/>
      <c r="U4" s="4"/>
      <c r="V4" s="5"/>
      <c r="W4" s="4"/>
      <c r="X4" s="5"/>
      <c r="Y4" s="4"/>
      <c r="Z4" s="5"/>
      <c r="AA4" s="83"/>
      <c r="AB4" s="31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</row>
    <row r="5" spans="1:41" ht="63.75" customHeight="1" x14ac:dyDescent="0.15">
      <c r="A5" s="123"/>
      <c r="B5" s="127" t="s">
        <v>14</v>
      </c>
      <c r="C5" s="14" t="s">
        <v>4</v>
      </c>
      <c r="D5" s="80"/>
      <c r="E5" s="4"/>
      <c r="F5" s="5"/>
      <c r="G5" s="4"/>
      <c r="H5" s="5"/>
      <c r="I5" s="4"/>
      <c r="J5" s="5"/>
      <c r="K5" s="4"/>
      <c r="L5" s="5"/>
      <c r="M5" s="4"/>
      <c r="N5" s="5"/>
      <c r="O5" s="16"/>
      <c r="P5" s="5"/>
      <c r="Q5" s="4"/>
      <c r="R5" s="5"/>
      <c r="S5" s="4"/>
      <c r="T5" s="5"/>
      <c r="U5" s="4"/>
      <c r="V5" s="5"/>
      <c r="W5" s="4"/>
      <c r="X5" s="5"/>
      <c r="Y5" s="4"/>
      <c r="Z5" s="5"/>
      <c r="AA5" s="83"/>
      <c r="AB5" s="31"/>
    </row>
    <row r="6" spans="1:41" ht="63.75" customHeight="1" x14ac:dyDescent="0.15">
      <c r="A6" s="123"/>
      <c r="B6" s="128"/>
      <c r="C6" s="14" t="s">
        <v>5</v>
      </c>
      <c r="D6" s="80"/>
      <c r="E6" s="4"/>
      <c r="F6" s="5"/>
      <c r="G6" s="4"/>
      <c r="H6" s="5"/>
      <c r="I6" s="4"/>
      <c r="J6" s="5"/>
      <c r="K6" s="4"/>
      <c r="L6" s="5"/>
      <c r="M6" s="4"/>
      <c r="N6" s="5"/>
      <c r="O6" s="16"/>
      <c r="P6" s="5"/>
      <c r="Q6" s="4"/>
      <c r="R6" s="5"/>
      <c r="S6" s="4"/>
      <c r="T6" s="5"/>
      <c r="U6" s="4"/>
      <c r="V6" s="5"/>
      <c r="W6" s="4"/>
      <c r="X6" s="5"/>
      <c r="Y6" s="4"/>
      <c r="Z6" s="5"/>
      <c r="AA6" s="83"/>
      <c r="AB6" s="31"/>
    </row>
    <row r="7" spans="1:41" ht="30" customHeight="1" thickBot="1" x14ac:dyDescent="0.2">
      <c r="A7" s="126"/>
      <c r="B7" s="26" t="s">
        <v>6</v>
      </c>
      <c r="C7" s="23"/>
      <c r="D7" s="11"/>
      <c r="E7" s="10"/>
      <c r="F7" s="11"/>
      <c r="G7" s="10"/>
      <c r="H7" s="11"/>
      <c r="I7" s="10"/>
      <c r="J7" s="11"/>
      <c r="K7" s="10"/>
      <c r="L7" s="11"/>
      <c r="M7" s="10"/>
      <c r="N7" s="11"/>
      <c r="O7" s="10"/>
      <c r="P7" s="34"/>
      <c r="Q7" s="35"/>
      <c r="R7" s="34"/>
      <c r="S7" s="35"/>
      <c r="T7" s="34"/>
      <c r="U7" s="35"/>
      <c r="V7" s="34"/>
      <c r="W7" s="35"/>
      <c r="X7" s="11"/>
      <c r="Y7" s="10"/>
      <c r="Z7" s="11"/>
      <c r="AA7" s="18"/>
      <c r="AB7" s="21"/>
    </row>
    <row r="8" spans="1:41" ht="41.25" customHeight="1" x14ac:dyDescent="0.15">
      <c r="A8" s="122" t="s">
        <v>9</v>
      </c>
      <c r="B8" s="27" t="s">
        <v>7</v>
      </c>
      <c r="C8" s="24"/>
      <c r="D8" s="8"/>
      <c r="E8" s="9"/>
      <c r="F8" s="8"/>
      <c r="G8" s="9"/>
      <c r="H8" s="8"/>
      <c r="I8" s="9"/>
      <c r="J8" s="8"/>
      <c r="K8" s="9"/>
      <c r="L8" s="8"/>
      <c r="M8" s="9"/>
      <c r="N8" s="8"/>
      <c r="O8" s="9"/>
      <c r="P8" s="8"/>
      <c r="Q8" s="9"/>
      <c r="R8" s="8"/>
      <c r="S8" s="9"/>
      <c r="T8" s="8"/>
      <c r="U8" s="9"/>
      <c r="V8" s="50"/>
      <c r="W8" s="8"/>
      <c r="X8" s="9"/>
      <c r="Y8" s="8"/>
      <c r="Z8" s="9"/>
      <c r="AA8" s="50"/>
      <c r="AB8" s="19"/>
    </row>
    <row r="9" spans="1:41" ht="66" customHeight="1" x14ac:dyDescent="0.15">
      <c r="A9" s="123"/>
      <c r="B9" s="28" t="s">
        <v>16</v>
      </c>
      <c r="C9" s="25"/>
      <c r="D9" s="80"/>
      <c r="E9" s="4"/>
      <c r="F9" s="5"/>
      <c r="G9" s="4"/>
      <c r="H9" s="5"/>
      <c r="I9" s="4"/>
      <c r="J9" s="5"/>
      <c r="K9" s="4"/>
      <c r="L9" s="5"/>
      <c r="M9" s="4"/>
      <c r="N9" s="5"/>
      <c r="O9" s="4"/>
      <c r="P9" s="5"/>
      <c r="Q9" s="4"/>
      <c r="R9" s="5"/>
      <c r="S9" s="4"/>
      <c r="T9" s="5"/>
      <c r="U9" s="4"/>
      <c r="V9" s="5"/>
      <c r="W9" s="5"/>
      <c r="X9" s="4"/>
      <c r="Y9" s="5"/>
      <c r="Z9" s="4"/>
      <c r="AA9" s="81"/>
      <c r="AB9" s="31"/>
    </row>
    <row r="10" spans="1:41" ht="66" customHeight="1" x14ac:dyDescent="0.15">
      <c r="A10" s="123"/>
      <c r="B10" s="124" t="s">
        <v>13</v>
      </c>
      <c r="C10" s="15" t="s">
        <v>0</v>
      </c>
      <c r="D10" s="49"/>
      <c r="E10" s="29"/>
      <c r="F10" s="4"/>
      <c r="G10" s="5"/>
      <c r="H10" s="29"/>
      <c r="I10" s="4"/>
      <c r="J10" s="5"/>
      <c r="K10" s="4"/>
      <c r="L10" s="5"/>
      <c r="M10" s="4"/>
      <c r="N10" s="5"/>
      <c r="O10" s="4"/>
      <c r="P10" s="5"/>
      <c r="Q10" s="4"/>
      <c r="R10" s="5"/>
      <c r="S10" s="4"/>
      <c r="T10" s="5"/>
      <c r="U10" s="4"/>
      <c r="V10" s="49"/>
      <c r="W10" s="5"/>
      <c r="X10" s="4"/>
      <c r="Y10" s="5"/>
      <c r="Z10" s="4"/>
      <c r="AA10" s="49"/>
      <c r="AB10" s="20"/>
    </row>
    <row r="11" spans="1:41" ht="66" customHeight="1" x14ac:dyDescent="0.15">
      <c r="A11" s="123"/>
      <c r="B11" s="125"/>
      <c r="C11" s="15" t="s">
        <v>1</v>
      </c>
      <c r="D11" s="49"/>
      <c r="E11" s="29"/>
      <c r="F11" s="4"/>
      <c r="G11" s="5"/>
      <c r="H11" s="29"/>
      <c r="I11" s="4"/>
      <c r="J11" s="5"/>
      <c r="K11" s="4"/>
      <c r="L11" s="5"/>
      <c r="M11" s="4"/>
      <c r="N11" s="5"/>
      <c r="O11" s="4"/>
      <c r="P11" s="5"/>
      <c r="Q11" s="4"/>
      <c r="R11" s="5"/>
      <c r="S11" s="4"/>
      <c r="T11" s="5"/>
      <c r="U11" s="4"/>
      <c r="V11" s="49"/>
      <c r="W11" s="5"/>
      <c r="X11" s="4"/>
      <c r="Y11" s="5"/>
      <c r="Z11" s="4"/>
      <c r="AA11" s="49"/>
      <c r="AB11" s="20"/>
    </row>
  </sheetData>
  <mergeCells count="20">
    <mergeCell ref="A3:A7"/>
    <mergeCell ref="B3:B4"/>
    <mergeCell ref="B10:B11"/>
    <mergeCell ref="B5:B6"/>
    <mergeCell ref="A8:A11"/>
    <mergeCell ref="A1:Q1"/>
    <mergeCell ref="R1:AB1"/>
    <mergeCell ref="A2:B2"/>
    <mergeCell ref="D2:E2"/>
    <mergeCell ref="F2:G2"/>
    <mergeCell ref="H2:I2"/>
    <mergeCell ref="J2:K2"/>
    <mergeCell ref="L2:M2"/>
    <mergeCell ref="N2:O2"/>
    <mergeCell ref="P2:Q2"/>
    <mergeCell ref="V2:W2"/>
    <mergeCell ref="X2:Y2"/>
    <mergeCell ref="Z2:AA2"/>
    <mergeCell ref="R2:S2"/>
    <mergeCell ref="T2:U2"/>
  </mergeCells>
  <phoneticPr fontId="1"/>
  <pageMargins left="0" right="0" top="0.74803149606299213" bottom="0" header="0.31496062992125984" footer="0.31496062992125984"/>
  <pageSetup paperSize="9" orientation="landscape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300F89-B352-454E-85AB-BB1DE28167A1}">
  <sheetPr>
    <tabColor rgb="FFFF0000"/>
  </sheetPr>
  <dimension ref="A1:AO11"/>
  <sheetViews>
    <sheetView zoomScale="90" zoomScaleNormal="90" workbookViewId="0">
      <selection activeCell="R1" sqref="R1:AB1"/>
    </sheetView>
  </sheetViews>
  <sheetFormatPr defaultColWidth="9" defaultRowHeight="21" x14ac:dyDescent="0.15"/>
  <cols>
    <col min="1" max="1" width="3.5" style="1" customWidth="1"/>
    <col min="2" max="2" width="10" style="2" customWidth="1"/>
    <col min="3" max="3" width="3.5" style="12" customWidth="1"/>
    <col min="4" max="27" width="5.375" style="3" customWidth="1"/>
    <col min="28" max="28" width="2.25" style="3" customWidth="1"/>
    <col min="29" max="16384" width="9" style="1"/>
  </cols>
  <sheetData>
    <row r="1" spans="1:41" s="6" customFormat="1" ht="30.75" customHeight="1" x14ac:dyDescent="0.15">
      <c r="A1" s="129" t="s">
        <v>12</v>
      </c>
      <c r="B1" s="130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2">
        <f>'1元旦'!R1:AE1+2</f>
        <v>45660</v>
      </c>
      <c r="S1" s="132"/>
      <c r="T1" s="132"/>
      <c r="U1" s="132"/>
      <c r="V1" s="132"/>
      <c r="W1" s="132"/>
      <c r="X1" s="132"/>
      <c r="Y1" s="132"/>
      <c r="Z1" s="132"/>
      <c r="AA1" s="132"/>
      <c r="AB1" s="132"/>
    </row>
    <row r="2" spans="1:41" s="3" customFormat="1" ht="30.75" customHeight="1" x14ac:dyDescent="0.2">
      <c r="A2" s="133" t="s">
        <v>10</v>
      </c>
      <c r="B2" s="134"/>
      <c r="C2" s="13" t="s">
        <v>11</v>
      </c>
      <c r="D2" s="139">
        <v>9</v>
      </c>
      <c r="E2" s="140"/>
      <c r="F2" s="135">
        <v>10</v>
      </c>
      <c r="G2" s="135"/>
      <c r="H2" s="135">
        <v>11</v>
      </c>
      <c r="I2" s="135"/>
      <c r="J2" s="136">
        <v>12</v>
      </c>
      <c r="K2" s="136"/>
      <c r="L2" s="136">
        <v>1</v>
      </c>
      <c r="M2" s="136"/>
      <c r="N2" s="136">
        <v>2</v>
      </c>
      <c r="O2" s="136"/>
      <c r="P2" s="136">
        <v>3</v>
      </c>
      <c r="Q2" s="136"/>
      <c r="R2" s="136">
        <v>4</v>
      </c>
      <c r="S2" s="136"/>
      <c r="T2" s="136">
        <v>5</v>
      </c>
      <c r="U2" s="136"/>
      <c r="V2" s="136">
        <v>6</v>
      </c>
      <c r="W2" s="136"/>
      <c r="X2" s="136">
        <v>7</v>
      </c>
      <c r="Y2" s="136"/>
      <c r="Z2" s="140">
        <v>8</v>
      </c>
      <c r="AA2" s="139"/>
      <c r="AB2" s="22">
        <v>9</v>
      </c>
    </row>
    <row r="3" spans="1:41" ht="63.75" customHeight="1" x14ac:dyDescent="0.15">
      <c r="A3" s="123" t="s">
        <v>8</v>
      </c>
      <c r="B3" s="127" t="s">
        <v>15</v>
      </c>
      <c r="C3" s="14" t="s">
        <v>2</v>
      </c>
      <c r="D3" s="5"/>
      <c r="E3" s="16"/>
      <c r="F3" s="29"/>
      <c r="G3" s="4"/>
      <c r="H3" s="5"/>
      <c r="I3" s="4"/>
      <c r="J3" s="49"/>
      <c r="K3" s="16"/>
      <c r="L3" s="16"/>
      <c r="M3" s="4"/>
      <c r="N3" s="5"/>
      <c r="O3" s="4"/>
      <c r="P3" s="5"/>
      <c r="Q3" s="4"/>
      <c r="R3" s="5"/>
      <c r="S3" s="4"/>
      <c r="T3" s="5"/>
      <c r="U3" s="4"/>
      <c r="V3" s="5"/>
      <c r="W3" s="4"/>
      <c r="X3" s="5"/>
      <c r="Y3" s="4"/>
      <c r="Z3" s="5"/>
      <c r="AA3" s="16"/>
      <c r="AB3" s="19"/>
      <c r="AF3" s="7"/>
      <c r="AG3" s="7"/>
      <c r="AH3" s="7"/>
      <c r="AI3" s="7"/>
      <c r="AJ3" s="7"/>
      <c r="AK3" s="7"/>
      <c r="AL3" s="7"/>
      <c r="AM3" s="7"/>
      <c r="AN3" s="7"/>
      <c r="AO3" s="7"/>
    </row>
    <row r="4" spans="1:41" ht="63.75" customHeight="1" x14ac:dyDescent="0.15">
      <c r="A4" s="123"/>
      <c r="B4" s="128"/>
      <c r="C4" s="14" t="s">
        <v>3</v>
      </c>
      <c r="D4" s="5"/>
      <c r="E4" s="16"/>
      <c r="F4" s="29"/>
      <c r="G4" s="4"/>
      <c r="H4" s="5"/>
      <c r="I4" s="4"/>
      <c r="N4" s="5"/>
      <c r="O4" s="4"/>
      <c r="P4" s="5"/>
      <c r="Q4" s="4"/>
      <c r="R4" s="5"/>
      <c r="S4" s="4"/>
      <c r="T4" s="5"/>
      <c r="U4" s="4"/>
      <c r="V4" s="5"/>
      <c r="W4" s="4"/>
      <c r="X4" s="5"/>
      <c r="Y4" s="4"/>
      <c r="Z4" s="5"/>
      <c r="AA4" s="16"/>
      <c r="AB4" s="20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</row>
    <row r="5" spans="1:41" ht="63.75" customHeight="1" x14ac:dyDescent="0.15">
      <c r="A5" s="123"/>
      <c r="B5" s="127" t="s">
        <v>14</v>
      </c>
      <c r="C5" s="14" t="s">
        <v>4</v>
      </c>
      <c r="D5" s="5"/>
      <c r="E5" s="4"/>
      <c r="F5" s="8"/>
      <c r="G5" s="9"/>
      <c r="H5" s="8"/>
      <c r="I5" s="9"/>
      <c r="J5" s="5"/>
      <c r="K5" s="4"/>
      <c r="L5" s="5"/>
      <c r="M5" s="4"/>
      <c r="N5" s="5"/>
      <c r="O5" s="4"/>
      <c r="P5" s="5"/>
      <c r="Q5" s="4"/>
      <c r="R5" s="5"/>
      <c r="S5" s="4"/>
      <c r="T5" s="5"/>
      <c r="U5" s="4"/>
      <c r="V5" s="5"/>
      <c r="W5" s="4"/>
      <c r="X5" s="5"/>
      <c r="Y5" s="4"/>
      <c r="Z5" s="5"/>
      <c r="AA5" s="16"/>
      <c r="AB5" s="20"/>
    </row>
    <row r="6" spans="1:41" ht="63.75" customHeight="1" x14ac:dyDescent="0.15">
      <c r="A6" s="123"/>
      <c r="B6" s="128"/>
      <c r="C6" s="14" t="s">
        <v>5</v>
      </c>
      <c r="D6" s="5"/>
      <c r="E6" s="4"/>
      <c r="F6" s="5"/>
      <c r="G6" s="4"/>
      <c r="H6" s="5"/>
      <c r="I6" s="4"/>
      <c r="J6" s="5"/>
      <c r="K6" s="4"/>
      <c r="L6" s="5"/>
      <c r="M6" s="4"/>
      <c r="N6" s="5"/>
      <c r="O6" s="4"/>
      <c r="P6" s="5"/>
      <c r="Q6" s="4"/>
      <c r="R6" s="5"/>
      <c r="S6" s="4"/>
      <c r="T6" s="5"/>
      <c r="U6" s="4"/>
      <c r="V6" s="5"/>
      <c r="W6" s="4"/>
      <c r="X6" s="5"/>
      <c r="Y6" s="4"/>
      <c r="Z6" s="5"/>
      <c r="AA6" s="16"/>
      <c r="AB6" s="20"/>
    </row>
    <row r="7" spans="1:41" ht="30" customHeight="1" thickBot="1" x14ac:dyDescent="0.2">
      <c r="A7" s="126"/>
      <c r="B7" s="26" t="s">
        <v>6</v>
      </c>
      <c r="C7" s="23"/>
      <c r="D7" s="11"/>
      <c r="E7" s="10"/>
      <c r="F7" s="11"/>
      <c r="G7" s="10"/>
      <c r="H7" s="11"/>
      <c r="I7" s="10"/>
      <c r="J7" s="11"/>
      <c r="K7" s="10"/>
      <c r="L7" s="11"/>
      <c r="M7" s="10"/>
      <c r="N7" s="11"/>
      <c r="O7" s="10"/>
      <c r="P7" s="11"/>
      <c r="Q7" s="10"/>
      <c r="R7" s="11"/>
      <c r="S7" s="10"/>
      <c r="T7" s="11"/>
      <c r="U7" s="10"/>
      <c r="V7" s="11"/>
      <c r="W7" s="10"/>
      <c r="X7" s="11"/>
      <c r="Y7" s="10"/>
      <c r="Z7" s="11"/>
      <c r="AA7" s="18"/>
      <c r="AB7" s="21"/>
    </row>
    <row r="8" spans="1:41" ht="41.25" customHeight="1" x14ac:dyDescent="0.15">
      <c r="A8" s="122" t="s">
        <v>9</v>
      </c>
      <c r="B8" s="27" t="s">
        <v>7</v>
      </c>
      <c r="C8" s="24"/>
      <c r="D8" s="8"/>
      <c r="E8" s="9"/>
      <c r="F8" s="8"/>
      <c r="G8" s="9"/>
      <c r="H8" s="8"/>
      <c r="I8" s="9"/>
      <c r="J8" s="8"/>
      <c r="K8" s="33"/>
      <c r="L8" s="32"/>
      <c r="M8" s="33"/>
      <c r="N8" s="32"/>
      <c r="O8" s="33"/>
      <c r="P8" s="32"/>
      <c r="Q8" s="9"/>
      <c r="R8" s="8"/>
      <c r="S8" s="9"/>
      <c r="T8" s="8"/>
      <c r="U8" s="9"/>
      <c r="V8" s="8"/>
      <c r="W8" s="9"/>
      <c r="X8" s="8"/>
      <c r="Y8" s="33"/>
      <c r="Z8" s="32"/>
      <c r="AB8" s="19"/>
    </row>
    <row r="9" spans="1:41" ht="66" customHeight="1" x14ac:dyDescent="0.15">
      <c r="A9" s="123"/>
      <c r="B9" s="28" t="s">
        <v>16</v>
      </c>
      <c r="C9" s="25"/>
      <c r="D9" s="5"/>
      <c r="E9" s="4"/>
      <c r="F9" s="5"/>
      <c r="G9" s="4"/>
      <c r="H9" s="5"/>
      <c r="I9" s="4"/>
      <c r="J9" s="49"/>
      <c r="K9" s="4"/>
      <c r="L9" s="5"/>
      <c r="M9" s="4"/>
      <c r="N9" s="5"/>
      <c r="O9" s="4"/>
      <c r="P9" s="49"/>
      <c r="Q9" s="4"/>
      <c r="R9" s="5"/>
      <c r="S9" s="4"/>
      <c r="T9" s="5"/>
      <c r="U9" s="4"/>
      <c r="Y9" s="5"/>
      <c r="Z9" s="4"/>
      <c r="AA9" s="49"/>
      <c r="AB9" s="31"/>
    </row>
    <row r="10" spans="1:41" ht="66" customHeight="1" x14ac:dyDescent="0.15">
      <c r="A10" s="123"/>
      <c r="B10" s="124" t="s">
        <v>13</v>
      </c>
      <c r="C10" s="15" t="s">
        <v>0</v>
      </c>
      <c r="D10" s="5"/>
      <c r="E10" s="4"/>
      <c r="F10" s="5"/>
      <c r="G10" s="4"/>
      <c r="H10" s="5"/>
      <c r="I10" s="4"/>
      <c r="J10" s="5"/>
      <c r="K10" s="9"/>
      <c r="L10" s="8"/>
      <c r="M10" s="9"/>
      <c r="N10" s="8"/>
      <c r="O10" s="9"/>
      <c r="P10" s="8"/>
      <c r="Q10" s="4"/>
      <c r="R10" s="5"/>
      <c r="S10" s="4"/>
      <c r="T10" s="5"/>
      <c r="U10" s="4"/>
      <c r="V10" s="5"/>
      <c r="W10" s="4"/>
      <c r="X10" s="5"/>
      <c r="Y10" s="9"/>
      <c r="Z10" s="8"/>
      <c r="AA10" s="17"/>
      <c r="AB10" s="20"/>
    </row>
    <row r="11" spans="1:41" ht="66" customHeight="1" x14ac:dyDescent="0.15">
      <c r="A11" s="123"/>
      <c r="B11" s="125"/>
      <c r="C11" s="15" t="s">
        <v>1</v>
      </c>
      <c r="D11" s="5"/>
      <c r="E11" s="4"/>
      <c r="F11" s="5"/>
      <c r="G11" s="4"/>
      <c r="H11" s="5"/>
      <c r="I11" s="4"/>
      <c r="J11" s="5"/>
      <c r="K11" s="4"/>
      <c r="L11" s="5"/>
      <c r="M11" s="4"/>
      <c r="N11" s="5"/>
      <c r="O11" s="4"/>
      <c r="P11" s="5"/>
      <c r="Q11" s="4"/>
      <c r="R11" s="5"/>
      <c r="S11" s="4"/>
      <c r="T11" s="5"/>
      <c r="U11" s="4"/>
      <c r="V11" s="5"/>
      <c r="W11" s="4"/>
      <c r="X11" s="5"/>
      <c r="Y11" s="4"/>
      <c r="Z11" s="5"/>
      <c r="AA11" s="16"/>
      <c r="AB11" s="20"/>
    </row>
  </sheetData>
  <mergeCells count="20">
    <mergeCell ref="B10:B11"/>
    <mergeCell ref="B5:B6"/>
    <mergeCell ref="A8:A11"/>
    <mergeCell ref="R2:S2"/>
    <mergeCell ref="T2:U2"/>
    <mergeCell ref="A3:A7"/>
    <mergeCell ref="B3:B4"/>
    <mergeCell ref="A1:Q1"/>
    <mergeCell ref="R1:AB1"/>
    <mergeCell ref="A2:B2"/>
    <mergeCell ref="D2:E2"/>
    <mergeCell ref="F2:G2"/>
    <mergeCell ref="H2:I2"/>
    <mergeCell ref="J2:K2"/>
    <mergeCell ref="L2:M2"/>
    <mergeCell ref="N2:O2"/>
    <mergeCell ref="P2:Q2"/>
    <mergeCell ref="V2:W2"/>
    <mergeCell ref="X2:Y2"/>
    <mergeCell ref="Z2:AA2"/>
  </mergeCells>
  <phoneticPr fontId="1"/>
  <pageMargins left="0" right="0" top="0.74803149606299213" bottom="0" header="0.31496062992125984" footer="0.31496062992125984"/>
  <pageSetup paperSize="9" orientation="landscape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D93192-3714-442B-B6A6-84E83B251BEE}">
  <dimension ref="A1:AO11"/>
  <sheetViews>
    <sheetView showGridLines="0" zoomScale="90" zoomScaleNormal="90" workbookViewId="0">
      <selection sqref="A1:Q1"/>
    </sheetView>
  </sheetViews>
  <sheetFormatPr defaultColWidth="9" defaultRowHeight="21" x14ac:dyDescent="0.15"/>
  <cols>
    <col min="1" max="1" width="3.5" style="1" customWidth="1"/>
    <col min="2" max="2" width="10" style="2" customWidth="1"/>
    <col min="3" max="3" width="3.5" style="12" customWidth="1"/>
    <col min="4" max="27" width="5.375" style="3" customWidth="1"/>
    <col min="28" max="28" width="2.25" style="3" customWidth="1"/>
    <col min="29" max="16384" width="9" style="1"/>
  </cols>
  <sheetData>
    <row r="1" spans="1:41" s="6" customFormat="1" ht="30.75" customHeight="1" x14ac:dyDescent="0.15">
      <c r="A1" s="129" t="s">
        <v>12</v>
      </c>
      <c r="B1" s="130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2">
        <f>'1元旦'!R1:AE1+3</f>
        <v>45661</v>
      </c>
      <c r="S1" s="132"/>
      <c r="T1" s="132"/>
      <c r="U1" s="132"/>
      <c r="V1" s="132"/>
      <c r="W1" s="132"/>
      <c r="X1" s="132"/>
      <c r="Y1" s="132"/>
      <c r="Z1" s="132"/>
      <c r="AA1" s="132"/>
      <c r="AB1" s="132"/>
    </row>
    <row r="2" spans="1:41" s="3" customFormat="1" ht="30.75" customHeight="1" x14ac:dyDescent="0.2">
      <c r="A2" s="133" t="s">
        <v>10</v>
      </c>
      <c r="B2" s="134"/>
      <c r="C2" s="13" t="s">
        <v>11</v>
      </c>
      <c r="D2" s="138">
        <v>9</v>
      </c>
      <c r="E2" s="137"/>
      <c r="F2" s="135">
        <v>10</v>
      </c>
      <c r="G2" s="135"/>
      <c r="H2" s="135">
        <v>11</v>
      </c>
      <c r="I2" s="135"/>
      <c r="J2" s="136">
        <v>12</v>
      </c>
      <c r="K2" s="136"/>
      <c r="L2" s="136">
        <v>1</v>
      </c>
      <c r="M2" s="136"/>
      <c r="N2" s="136">
        <v>2</v>
      </c>
      <c r="O2" s="136"/>
      <c r="P2" s="136">
        <v>3</v>
      </c>
      <c r="Q2" s="136"/>
      <c r="R2" s="136">
        <v>4</v>
      </c>
      <c r="S2" s="136"/>
      <c r="T2" s="136">
        <v>5</v>
      </c>
      <c r="U2" s="136"/>
      <c r="V2" s="135">
        <v>6</v>
      </c>
      <c r="W2" s="135"/>
      <c r="X2" s="135">
        <v>7</v>
      </c>
      <c r="Y2" s="135"/>
      <c r="Z2" s="137">
        <v>8</v>
      </c>
      <c r="AA2" s="138"/>
      <c r="AB2" s="22">
        <v>9</v>
      </c>
    </row>
    <row r="3" spans="1:41" ht="63.75" customHeight="1" thickBot="1" x14ac:dyDescent="0.2">
      <c r="A3" s="123" t="s">
        <v>8</v>
      </c>
      <c r="B3" s="127" t="s">
        <v>15</v>
      </c>
      <c r="C3" s="47" t="s">
        <v>2</v>
      </c>
      <c r="D3" s="5"/>
      <c r="E3" s="4"/>
      <c r="F3" s="5"/>
      <c r="G3" s="4"/>
      <c r="H3" s="5"/>
      <c r="I3" s="4"/>
      <c r="J3" s="29"/>
      <c r="K3" s="4"/>
      <c r="L3" s="5"/>
      <c r="M3" s="4"/>
      <c r="N3" s="5"/>
      <c r="O3" s="4"/>
      <c r="P3" s="5"/>
      <c r="Q3" s="4"/>
      <c r="R3" s="5"/>
      <c r="S3" s="4"/>
      <c r="T3" s="5"/>
      <c r="U3" s="4"/>
      <c r="V3" s="5"/>
      <c r="W3" s="4"/>
      <c r="X3" s="38"/>
      <c r="Y3" s="39"/>
      <c r="Z3" s="38"/>
      <c r="AA3" s="100"/>
      <c r="AB3" s="30"/>
      <c r="AF3" s="7"/>
      <c r="AG3" s="7"/>
      <c r="AH3" s="7"/>
      <c r="AI3" s="7"/>
      <c r="AJ3" s="7"/>
      <c r="AK3" s="7"/>
      <c r="AL3" s="7"/>
      <c r="AM3" s="7"/>
      <c r="AN3" s="7"/>
      <c r="AO3" s="7"/>
    </row>
    <row r="4" spans="1:41" ht="63.75" customHeight="1" thickBot="1" x14ac:dyDescent="0.2">
      <c r="A4" s="123"/>
      <c r="B4" s="128"/>
      <c r="C4" s="47" t="s">
        <v>3</v>
      </c>
      <c r="D4" s="38"/>
      <c r="E4" s="39"/>
      <c r="F4" s="38"/>
      <c r="G4" s="39"/>
      <c r="H4" s="5"/>
      <c r="I4" s="4"/>
      <c r="J4" s="29"/>
      <c r="K4" s="4"/>
      <c r="L4" s="38"/>
      <c r="M4" s="39"/>
      <c r="N4" s="38"/>
      <c r="O4" s="39"/>
      <c r="P4" s="38"/>
      <c r="Q4" s="39"/>
      <c r="R4" s="5"/>
      <c r="S4" s="4"/>
      <c r="T4" s="5"/>
      <c r="U4" s="4"/>
      <c r="V4" s="38"/>
      <c r="W4" s="40"/>
      <c r="X4" s="141"/>
      <c r="Y4" s="142"/>
      <c r="Z4" s="142"/>
      <c r="AA4" s="143"/>
      <c r="AB4" s="31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</row>
    <row r="5" spans="1:41" ht="63.75" customHeight="1" thickBot="1" x14ac:dyDescent="0.2">
      <c r="A5" s="123"/>
      <c r="B5" s="127" t="s">
        <v>14</v>
      </c>
      <c r="C5" s="47" t="s">
        <v>4</v>
      </c>
      <c r="D5" s="141"/>
      <c r="E5" s="142"/>
      <c r="F5" s="142"/>
      <c r="G5" s="143"/>
      <c r="H5" s="37"/>
      <c r="I5" s="9"/>
      <c r="J5" s="5"/>
      <c r="K5" s="16"/>
      <c r="L5" s="144"/>
      <c r="M5" s="145"/>
      <c r="N5" s="145"/>
      <c r="O5" s="145"/>
      <c r="P5" s="145"/>
      <c r="Q5" s="146"/>
      <c r="R5" s="29"/>
      <c r="S5" s="4"/>
      <c r="T5" s="5"/>
      <c r="U5" s="16"/>
      <c r="V5" s="141"/>
      <c r="W5" s="142"/>
      <c r="X5" s="142"/>
      <c r="Y5" s="142"/>
      <c r="Z5" s="142"/>
      <c r="AA5" s="143"/>
      <c r="AB5" s="31"/>
    </row>
    <row r="6" spans="1:41" ht="63.75" customHeight="1" thickBot="1" x14ac:dyDescent="0.2">
      <c r="A6" s="123"/>
      <c r="B6" s="128"/>
      <c r="C6" s="47" t="s">
        <v>5</v>
      </c>
      <c r="D6" s="79"/>
      <c r="E6" s="9"/>
      <c r="F6" s="8"/>
      <c r="G6" s="9"/>
      <c r="H6" s="5"/>
      <c r="I6" s="4"/>
      <c r="J6" s="5"/>
      <c r="K6" s="16"/>
      <c r="L6" s="147"/>
      <c r="M6" s="148"/>
      <c r="N6" s="148"/>
      <c r="O6" s="148"/>
      <c r="P6" s="148"/>
      <c r="Q6" s="149"/>
      <c r="R6" s="29"/>
      <c r="S6" s="4"/>
      <c r="T6" s="5"/>
      <c r="U6" s="16"/>
      <c r="V6" s="141"/>
      <c r="W6" s="142"/>
      <c r="X6" s="142"/>
      <c r="Y6" s="142"/>
      <c r="Z6" s="142"/>
      <c r="AA6" s="143"/>
      <c r="AB6" s="31"/>
    </row>
    <row r="7" spans="1:41" ht="30" customHeight="1" thickBot="1" x14ac:dyDescent="0.2">
      <c r="A7" s="126"/>
      <c r="B7" s="26" t="s">
        <v>6</v>
      </c>
      <c r="C7" s="48"/>
      <c r="D7" s="85"/>
      <c r="E7" s="10"/>
      <c r="F7" s="11"/>
      <c r="G7" s="10"/>
      <c r="H7" s="11"/>
      <c r="I7" s="10"/>
      <c r="J7" s="11"/>
      <c r="K7" s="10"/>
      <c r="L7" s="34"/>
      <c r="M7" s="35"/>
      <c r="N7" s="34"/>
      <c r="O7" s="35"/>
      <c r="P7" s="34"/>
      <c r="Q7" s="35"/>
      <c r="R7" s="34"/>
      <c r="S7" s="35"/>
      <c r="T7" s="34"/>
      <c r="U7" s="35"/>
      <c r="V7" s="34"/>
      <c r="W7" s="35"/>
      <c r="X7" s="34"/>
      <c r="Y7" s="35"/>
      <c r="Z7" s="34"/>
      <c r="AA7" s="101"/>
      <c r="AB7" s="82"/>
    </row>
    <row r="8" spans="1:41" ht="41.25" customHeight="1" thickBot="1" x14ac:dyDescent="0.2">
      <c r="A8" s="122" t="s">
        <v>9</v>
      </c>
      <c r="B8" s="27" t="s">
        <v>7</v>
      </c>
      <c r="C8" s="54"/>
      <c r="D8" s="141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2"/>
      <c r="S8" s="143"/>
      <c r="T8" s="37"/>
      <c r="U8" s="9"/>
      <c r="V8" s="8"/>
      <c r="W8" s="9"/>
      <c r="X8" s="8"/>
      <c r="Y8" s="9"/>
      <c r="Z8" s="8"/>
      <c r="AA8" s="84"/>
      <c r="AB8" s="30"/>
    </row>
    <row r="9" spans="1:41" ht="66" customHeight="1" thickBot="1" x14ac:dyDescent="0.2">
      <c r="A9" s="123"/>
      <c r="B9" s="28" t="s">
        <v>16</v>
      </c>
      <c r="C9" s="60"/>
      <c r="D9" s="141"/>
      <c r="E9" s="142"/>
      <c r="F9" s="143"/>
      <c r="G9" s="33"/>
      <c r="H9" s="8"/>
      <c r="I9" s="9"/>
      <c r="J9" s="8"/>
      <c r="K9" s="9"/>
      <c r="L9" s="8"/>
      <c r="M9" s="9"/>
      <c r="N9" s="8"/>
      <c r="O9" s="9"/>
      <c r="P9" s="8"/>
      <c r="Q9" s="9"/>
      <c r="R9" s="8"/>
      <c r="S9" s="9"/>
      <c r="T9" s="5"/>
      <c r="U9" s="4"/>
      <c r="V9" s="5"/>
      <c r="W9" s="4"/>
      <c r="X9" s="38"/>
      <c r="Y9" s="39"/>
      <c r="Z9" s="38"/>
      <c r="AA9" s="100"/>
      <c r="AB9" s="31"/>
    </row>
    <row r="10" spans="1:41" ht="66" customHeight="1" thickBot="1" x14ac:dyDescent="0.2">
      <c r="A10" s="123"/>
      <c r="B10" s="124" t="s">
        <v>13</v>
      </c>
      <c r="C10" s="55" t="s">
        <v>0</v>
      </c>
      <c r="D10" s="99"/>
      <c r="E10" s="33"/>
      <c r="F10" s="32"/>
      <c r="G10" s="39"/>
      <c r="H10" s="29"/>
      <c r="I10" s="4"/>
      <c r="J10" s="5"/>
      <c r="K10" s="4"/>
      <c r="L10" s="38"/>
      <c r="M10" s="39"/>
      <c r="N10" s="38"/>
      <c r="O10" s="39"/>
      <c r="P10" s="5"/>
      <c r="Q10" s="4"/>
      <c r="R10" s="5"/>
      <c r="S10" s="4"/>
      <c r="T10" s="5"/>
      <c r="U10" s="4"/>
      <c r="V10" s="5"/>
      <c r="W10" s="16"/>
      <c r="X10" s="144"/>
      <c r="Y10" s="145"/>
      <c r="Z10" s="145"/>
      <c r="AA10" s="146"/>
      <c r="AB10" s="31"/>
    </row>
    <row r="11" spans="1:41" ht="66" customHeight="1" thickBot="1" x14ac:dyDescent="0.2">
      <c r="A11" s="123"/>
      <c r="B11" s="125"/>
      <c r="C11" s="55" t="s">
        <v>1</v>
      </c>
      <c r="D11" s="80"/>
      <c r="E11" s="4"/>
      <c r="F11" s="5"/>
      <c r="G11" s="4"/>
      <c r="H11" s="29"/>
      <c r="I11" s="4"/>
      <c r="J11" s="5"/>
      <c r="K11" s="16"/>
      <c r="L11" s="141"/>
      <c r="M11" s="142"/>
      <c r="N11" s="142"/>
      <c r="O11" s="143"/>
      <c r="P11" s="29"/>
      <c r="Q11" s="4"/>
      <c r="R11" s="5"/>
      <c r="S11" s="4"/>
      <c r="T11" s="5"/>
      <c r="U11" s="4"/>
      <c r="V11" s="5"/>
      <c r="W11" s="16"/>
      <c r="X11" s="147"/>
      <c r="Y11" s="148"/>
      <c r="Z11" s="148"/>
      <c r="AA11" s="149"/>
      <c r="AB11" s="31"/>
    </row>
  </sheetData>
  <mergeCells count="29">
    <mergeCell ref="X4:AA4"/>
    <mergeCell ref="V2:W2"/>
    <mergeCell ref="X10:AA11"/>
    <mergeCell ref="V6:AA6"/>
    <mergeCell ref="A1:Q1"/>
    <mergeCell ref="R1:AB1"/>
    <mergeCell ref="A2:B2"/>
    <mergeCell ref="D2:E2"/>
    <mergeCell ref="F2:G2"/>
    <mergeCell ref="H2:I2"/>
    <mergeCell ref="J2:K2"/>
    <mergeCell ref="L2:M2"/>
    <mergeCell ref="N2:O2"/>
    <mergeCell ref="P2:Q2"/>
    <mergeCell ref="X2:Y2"/>
    <mergeCell ref="Z2:AA2"/>
    <mergeCell ref="R2:S2"/>
    <mergeCell ref="T2:U2"/>
    <mergeCell ref="A3:A7"/>
    <mergeCell ref="B3:B4"/>
    <mergeCell ref="B5:B6"/>
    <mergeCell ref="D5:G5"/>
    <mergeCell ref="V5:AA5"/>
    <mergeCell ref="A8:A11"/>
    <mergeCell ref="B10:B11"/>
    <mergeCell ref="D8:S8"/>
    <mergeCell ref="L5:Q6"/>
    <mergeCell ref="L11:O11"/>
    <mergeCell ref="D9:F9"/>
  </mergeCells>
  <phoneticPr fontId="1"/>
  <pageMargins left="0" right="0" top="0.74803149606299213" bottom="0" header="0.31496062992125984" footer="0.31496062992125984"/>
  <pageSetup paperSize="9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B0A162-8B46-455A-9376-823B1C18694A}">
  <dimension ref="A1:AO11"/>
  <sheetViews>
    <sheetView showGridLines="0" zoomScale="90" zoomScaleNormal="90" workbookViewId="0">
      <selection sqref="A1:Q1"/>
    </sheetView>
  </sheetViews>
  <sheetFormatPr defaultColWidth="9" defaultRowHeight="21" x14ac:dyDescent="0.15"/>
  <cols>
    <col min="1" max="1" width="3.5" style="1" customWidth="1"/>
    <col min="2" max="2" width="10" style="2" customWidth="1"/>
    <col min="3" max="3" width="3.5" style="12" customWidth="1"/>
    <col min="4" max="27" width="5.375" style="3" customWidth="1"/>
    <col min="28" max="28" width="2.25" style="3" customWidth="1"/>
    <col min="29" max="16384" width="9" style="1"/>
  </cols>
  <sheetData>
    <row r="1" spans="1:41" s="6" customFormat="1" ht="30.75" customHeight="1" x14ac:dyDescent="0.15">
      <c r="A1" s="129" t="s">
        <v>12</v>
      </c>
      <c r="B1" s="130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2">
        <f>'1元旦'!R1:AE1+4</f>
        <v>45662</v>
      </c>
      <c r="S1" s="132"/>
      <c r="T1" s="132"/>
      <c r="U1" s="132"/>
      <c r="V1" s="132"/>
      <c r="W1" s="132"/>
      <c r="X1" s="132"/>
      <c r="Y1" s="132"/>
      <c r="Z1" s="132"/>
      <c r="AA1" s="132"/>
      <c r="AB1" s="132"/>
    </row>
    <row r="2" spans="1:41" s="3" customFormat="1" ht="30.75" customHeight="1" thickBot="1" x14ac:dyDescent="0.25">
      <c r="A2" s="133" t="s">
        <v>10</v>
      </c>
      <c r="B2" s="134"/>
      <c r="C2" s="13" t="s">
        <v>11</v>
      </c>
      <c r="D2" s="138">
        <v>9</v>
      </c>
      <c r="E2" s="137"/>
      <c r="F2" s="135">
        <v>10</v>
      </c>
      <c r="G2" s="135"/>
      <c r="H2" s="135">
        <v>11</v>
      </c>
      <c r="I2" s="135"/>
      <c r="J2" s="135">
        <v>12</v>
      </c>
      <c r="K2" s="135"/>
      <c r="L2" s="135">
        <v>1</v>
      </c>
      <c r="M2" s="135"/>
      <c r="N2" s="135">
        <v>2</v>
      </c>
      <c r="O2" s="135"/>
      <c r="P2" s="135">
        <v>3</v>
      </c>
      <c r="Q2" s="135"/>
      <c r="R2" s="135">
        <v>4</v>
      </c>
      <c r="S2" s="135"/>
      <c r="T2" s="136">
        <v>5</v>
      </c>
      <c r="U2" s="136"/>
      <c r="V2" s="135">
        <v>6</v>
      </c>
      <c r="W2" s="135"/>
      <c r="X2" s="135">
        <v>7</v>
      </c>
      <c r="Y2" s="135"/>
      <c r="Z2" s="137">
        <v>8</v>
      </c>
      <c r="AA2" s="138"/>
      <c r="AB2" s="22">
        <v>9</v>
      </c>
    </row>
    <row r="3" spans="1:41" ht="63.75" customHeight="1" thickBot="1" x14ac:dyDescent="0.2">
      <c r="A3" s="123" t="s">
        <v>8</v>
      </c>
      <c r="B3" s="127" t="s">
        <v>15</v>
      </c>
      <c r="C3" s="47" t="s">
        <v>2</v>
      </c>
      <c r="D3" s="144"/>
      <c r="E3" s="145"/>
      <c r="F3" s="145"/>
      <c r="G3" s="145"/>
      <c r="H3" s="145"/>
      <c r="I3" s="145"/>
      <c r="J3" s="145"/>
      <c r="K3" s="145"/>
      <c r="L3" s="145"/>
      <c r="M3" s="145"/>
      <c r="N3" s="145"/>
      <c r="O3" s="145"/>
      <c r="P3" s="145"/>
      <c r="Q3" s="145"/>
      <c r="R3" s="145"/>
      <c r="S3" s="146"/>
      <c r="T3" s="29"/>
      <c r="U3" s="4"/>
      <c r="V3" s="5"/>
      <c r="W3" s="4"/>
      <c r="X3" s="38"/>
      <c r="Y3" s="39"/>
      <c r="Z3" s="38"/>
      <c r="AA3" s="100"/>
      <c r="AB3" s="30"/>
      <c r="AF3" s="7"/>
      <c r="AG3" s="7"/>
      <c r="AH3" s="7"/>
      <c r="AI3" s="7"/>
      <c r="AJ3" s="7"/>
      <c r="AK3" s="7"/>
      <c r="AL3" s="7"/>
      <c r="AM3" s="7"/>
      <c r="AN3" s="7"/>
      <c r="AO3" s="7"/>
    </row>
    <row r="4" spans="1:41" ht="63.75" customHeight="1" thickBot="1" x14ac:dyDescent="0.2">
      <c r="A4" s="123"/>
      <c r="B4" s="128"/>
      <c r="C4" s="47" t="s">
        <v>3</v>
      </c>
      <c r="D4" s="147"/>
      <c r="E4" s="148"/>
      <c r="F4" s="148"/>
      <c r="G4" s="148"/>
      <c r="H4" s="148"/>
      <c r="I4" s="148"/>
      <c r="J4" s="148"/>
      <c r="K4" s="148"/>
      <c r="L4" s="148"/>
      <c r="M4" s="148"/>
      <c r="N4" s="148"/>
      <c r="O4" s="148"/>
      <c r="P4" s="148"/>
      <c r="Q4" s="148"/>
      <c r="R4" s="148"/>
      <c r="S4" s="149"/>
      <c r="T4" s="29"/>
      <c r="U4" s="4"/>
      <c r="V4" s="5"/>
      <c r="W4" s="16"/>
      <c r="X4" s="141"/>
      <c r="Y4" s="142"/>
      <c r="Z4" s="142"/>
      <c r="AA4" s="143"/>
      <c r="AB4" s="31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</row>
    <row r="5" spans="1:41" ht="63.75" customHeight="1" thickBot="1" x14ac:dyDescent="0.2">
      <c r="A5" s="123"/>
      <c r="B5" s="127" t="s">
        <v>14</v>
      </c>
      <c r="C5" s="47" t="s">
        <v>4</v>
      </c>
      <c r="D5" s="79"/>
      <c r="E5" s="9"/>
      <c r="F5" s="32"/>
      <c r="G5" s="33"/>
      <c r="H5" s="32"/>
      <c r="I5" s="33"/>
      <c r="J5" s="32"/>
      <c r="K5" s="33"/>
      <c r="L5" s="8"/>
      <c r="M5" s="9"/>
      <c r="N5" s="8"/>
      <c r="O5" s="9"/>
      <c r="P5" s="8"/>
      <c r="Q5" s="9"/>
      <c r="R5" s="8"/>
      <c r="S5" s="9"/>
      <c r="T5" s="5"/>
      <c r="U5" s="4"/>
      <c r="V5" s="38"/>
      <c r="W5" s="39"/>
      <c r="X5" s="32"/>
      <c r="Y5" s="33"/>
      <c r="Z5" s="32"/>
      <c r="AA5" s="98"/>
      <c r="AB5" s="31"/>
    </row>
    <row r="6" spans="1:41" ht="63.75" customHeight="1" thickBot="1" x14ac:dyDescent="0.2">
      <c r="A6" s="123"/>
      <c r="B6" s="128"/>
      <c r="C6" s="47" t="s">
        <v>5</v>
      </c>
      <c r="D6" s="80"/>
      <c r="E6" s="16"/>
      <c r="F6" s="141"/>
      <c r="G6" s="142"/>
      <c r="H6" s="142"/>
      <c r="I6" s="142"/>
      <c r="J6" s="142"/>
      <c r="K6" s="143"/>
      <c r="L6" s="29"/>
      <c r="M6" s="4"/>
      <c r="N6" s="5"/>
      <c r="O6" s="4"/>
      <c r="P6" s="5"/>
      <c r="Q6" s="4"/>
      <c r="R6" s="5"/>
      <c r="S6" s="4"/>
      <c r="T6" s="5"/>
      <c r="U6" s="16"/>
      <c r="V6" s="141"/>
      <c r="W6" s="142"/>
      <c r="X6" s="142"/>
      <c r="Y6" s="142"/>
      <c r="Z6" s="142"/>
      <c r="AA6" s="143"/>
      <c r="AB6" s="31"/>
    </row>
    <row r="7" spans="1:41" ht="30" customHeight="1" thickBot="1" x14ac:dyDescent="0.2">
      <c r="A7" s="126"/>
      <c r="B7" s="26" t="s">
        <v>6</v>
      </c>
      <c r="C7" s="48"/>
      <c r="D7" s="85"/>
      <c r="E7" s="10"/>
      <c r="F7" s="34"/>
      <c r="G7" s="35"/>
      <c r="H7" s="34"/>
      <c r="I7" s="35"/>
      <c r="J7" s="34"/>
      <c r="K7" s="35"/>
      <c r="L7" s="11"/>
      <c r="M7" s="10"/>
      <c r="N7" s="11"/>
      <c r="O7" s="10"/>
      <c r="P7" s="34"/>
      <c r="Q7" s="35"/>
      <c r="R7" s="34"/>
      <c r="S7" s="35"/>
      <c r="T7" s="34"/>
      <c r="U7" s="35"/>
      <c r="V7" s="34"/>
      <c r="W7" s="35"/>
      <c r="X7" s="34"/>
      <c r="Y7" s="35"/>
      <c r="Z7" s="34"/>
      <c r="AA7" s="101"/>
      <c r="AB7" s="82"/>
    </row>
    <row r="8" spans="1:41" ht="41.25" customHeight="1" thickBot="1" x14ac:dyDescent="0.2">
      <c r="A8" s="122" t="s">
        <v>9</v>
      </c>
      <c r="B8" s="27" t="s">
        <v>7</v>
      </c>
      <c r="C8" s="54"/>
      <c r="D8" s="141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2"/>
      <c r="S8" s="143"/>
      <c r="T8" s="32"/>
      <c r="U8" s="33"/>
      <c r="V8" s="32"/>
      <c r="W8" s="9"/>
      <c r="X8" s="32"/>
      <c r="Y8" s="33"/>
      <c r="Z8" s="32"/>
      <c r="AA8" s="98"/>
      <c r="AB8" s="30"/>
    </row>
    <row r="9" spans="1:41" ht="66" customHeight="1" thickBot="1" x14ac:dyDescent="0.2">
      <c r="A9" s="123"/>
      <c r="B9" s="28" t="s">
        <v>16</v>
      </c>
      <c r="C9" s="60"/>
      <c r="D9" s="80"/>
      <c r="E9" s="39"/>
      <c r="F9" s="56"/>
      <c r="G9" s="141"/>
      <c r="H9" s="142"/>
      <c r="I9" s="142"/>
      <c r="J9" s="143"/>
      <c r="K9" s="141"/>
      <c r="L9" s="142"/>
      <c r="M9" s="142"/>
      <c r="N9" s="142"/>
      <c r="O9" s="142"/>
      <c r="P9" s="142"/>
      <c r="Q9" s="142"/>
      <c r="R9" s="142"/>
      <c r="S9" s="142"/>
      <c r="T9" s="142"/>
      <c r="U9" s="142"/>
      <c r="V9" s="143"/>
      <c r="W9" s="16"/>
      <c r="X9" s="141"/>
      <c r="Y9" s="142"/>
      <c r="Z9" s="142"/>
      <c r="AA9" s="143"/>
      <c r="AB9" s="31"/>
    </row>
    <row r="10" spans="1:41" ht="66" customHeight="1" x14ac:dyDescent="0.15">
      <c r="A10" s="123"/>
      <c r="B10" s="124" t="s">
        <v>13</v>
      </c>
      <c r="C10" s="55" t="s">
        <v>0</v>
      </c>
      <c r="D10" s="87"/>
      <c r="E10" s="39"/>
      <c r="F10" s="38"/>
      <c r="G10" s="33"/>
      <c r="H10" s="37"/>
      <c r="I10" s="9"/>
      <c r="J10" s="8"/>
      <c r="K10" s="9"/>
      <c r="L10" s="8"/>
      <c r="M10" s="17"/>
      <c r="N10" s="144"/>
      <c r="O10" s="145"/>
      <c r="P10" s="145"/>
      <c r="Q10" s="145"/>
      <c r="R10" s="145"/>
      <c r="S10" s="146"/>
      <c r="T10" s="37"/>
      <c r="U10" s="9"/>
      <c r="V10" s="8"/>
      <c r="W10" s="4"/>
      <c r="X10" s="8"/>
      <c r="Y10" s="9"/>
      <c r="Z10" s="8"/>
      <c r="AA10" s="84"/>
      <c r="AB10" s="31"/>
    </row>
    <row r="11" spans="1:41" ht="66" customHeight="1" thickBot="1" x14ac:dyDescent="0.2">
      <c r="A11" s="123"/>
      <c r="B11" s="125"/>
      <c r="C11" s="55" t="s">
        <v>1</v>
      </c>
      <c r="D11" s="80"/>
      <c r="E11" s="4"/>
      <c r="F11" s="5"/>
      <c r="G11" s="4"/>
      <c r="H11" s="29"/>
      <c r="I11" s="4"/>
      <c r="J11" s="5"/>
      <c r="K11" s="4"/>
      <c r="L11" s="5"/>
      <c r="M11" s="16"/>
      <c r="N11" s="147"/>
      <c r="O11" s="148"/>
      <c r="P11" s="148"/>
      <c r="Q11" s="148"/>
      <c r="R11" s="148"/>
      <c r="S11" s="149"/>
      <c r="T11" s="29"/>
      <c r="U11" s="4"/>
      <c r="V11" s="5"/>
      <c r="W11" s="4"/>
      <c r="X11" s="5"/>
      <c r="Y11" s="4"/>
      <c r="Z11" s="5"/>
      <c r="AA11" s="83"/>
      <c r="AB11" s="31"/>
    </row>
  </sheetData>
  <mergeCells count="29">
    <mergeCell ref="K9:V9"/>
    <mergeCell ref="A3:A7"/>
    <mergeCell ref="B3:B4"/>
    <mergeCell ref="B5:B6"/>
    <mergeCell ref="A8:A11"/>
    <mergeCell ref="B10:B11"/>
    <mergeCell ref="D8:S8"/>
    <mergeCell ref="V6:AA6"/>
    <mergeCell ref="X9:AA9"/>
    <mergeCell ref="D3:S4"/>
    <mergeCell ref="N10:S11"/>
    <mergeCell ref="G9:J9"/>
    <mergeCell ref="F6:K6"/>
    <mergeCell ref="X4:AA4"/>
    <mergeCell ref="A1:Q1"/>
    <mergeCell ref="R1:AB1"/>
    <mergeCell ref="A2:B2"/>
    <mergeCell ref="D2:E2"/>
    <mergeCell ref="F2:G2"/>
    <mergeCell ref="H2:I2"/>
    <mergeCell ref="J2:K2"/>
    <mergeCell ref="L2:M2"/>
    <mergeCell ref="N2:O2"/>
    <mergeCell ref="P2:Q2"/>
    <mergeCell ref="X2:Y2"/>
    <mergeCell ref="Z2:AA2"/>
    <mergeCell ref="R2:S2"/>
    <mergeCell ref="T2:U2"/>
    <mergeCell ref="V2:W2"/>
  </mergeCells>
  <phoneticPr fontId="1"/>
  <pageMargins left="0" right="0" top="0.74803149606299213" bottom="0" header="0.31496062992125984" footer="0.31496062992125984"/>
  <pageSetup paperSize="9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132B67-C8E2-450E-8FC9-305ABCFD414C}">
  <sheetPr>
    <tabColor rgb="FFFF0000"/>
  </sheetPr>
  <dimension ref="A1:AO11"/>
  <sheetViews>
    <sheetView showGridLines="0" zoomScale="90" zoomScaleNormal="90" workbookViewId="0">
      <selection sqref="A1:Q1"/>
    </sheetView>
  </sheetViews>
  <sheetFormatPr defaultColWidth="9" defaultRowHeight="21" x14ac:dyDescent="0.15"/>
  <cols>
    <col min="1" max="1" width="3.5" style="1" customWidth="1"/>
    <col min="2" max="2" width="10" style="2" customWidth="1"/>
    <col min="3" max="3" width="3.5" style="12" customWidth="1"/>
    <col min="4" max="27" width="5.375" style="3" customWidth="1"/>
    <col min="28" max="28" width="2.25" style="3" customWidth="1"/>
    <col min="29" max="16384" width="9" style="1"/>
  </cols>
  <sheetData>
    <row r="1" spans="1:41" s="6" customFormat="1" ht="30.75" customHeight="1" x14ac:dyDescent="0.15">
      <c r="A1" s="129" t="s">
        <v>12</v>
      </c>
      <c r="B1" s="130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2">
        <f>'1元旦'!R1:AE1+5</f>
        <v>45663</v>
      </c>
      <c r="S1" s="132"/>
      <c r="T1" s="132"/>
      <c r="U1" s="132"/>
      <c r="V1" s="132"/>
      <c r="W1" s="132"/>
      <c r="X1" s="132"/>
      <c r="Y1" s="132"/>
      <c r="Z1" s="132"/>
      <c r="AA1" s="132"/>
      <c r="AB1" s="132"/>
    </row>
    <row r="2" spans="1:41" s="3" customFormat="1" ht="30.75" customHeight="1" x14ac:dyDescent="0.2">
      <c r="A2" s="133" t="s">
        <v>10</v>
      </c>
      <c r="B2" s="134"/>
      <c r="C2" s="13" t="s">
        <v>11</v>
      </c>
      <c r="D2" s="139">
        <v>9</v>
      </c>
      <c r="E2" s="140"/>
      <c r="F2" s="136">
        <v>10</v>
      </c>
      <c r="G2" s="136"/>
      <c r="H2" s="136">
        <v>11</v>
      </c>
      <c r="I2" s="136"/>
      <c r="J2" s="136">
        <v>12</v>
      </c>
      <c r="K2" s="136"/>
      <c r="L2" s="136">
        <v>1</v>
      </c>
      <c r="M2" s="136"/>
      <c r="N2" s="136">
        <v>2</v>
      </c>
      <c r="O2" s="136"/>
      <c r="P2" s="136">
        <v>3</v>
      </c>
      <c r="Q2" s="136"/>
      <c r="R2" s="136">
        <v>4</v>
      </c>
      <c r="S2" s="136"/>
      <c r="T2" s="136">
        <v>5</v>
      </c>
      <c r="U2" s="136"/>
      <c r="V2" s="135">
        <v>6</v>
      </c>
      <c r="W2" s="135"/>
      <c r="X2" s="135">
        <v>7</v>
      </c>
      <c r="Y2" s="135"/>
      <c r="Z2" s="137">
        <v>8</v>
      </c>
      <c r="AA2" s="138"/>
      <c r="AB2" s="22">
        <v>9</v>
      </c>
    </row>
    <row r="3" spans="1:41" ht="63.75" customHeight="1" x14ac:dyDescent="0.15">
      <c r="A3" s="123" t="s">
        <v>8</v>
      </c>
      <c r="B3" s="127" t="s">
        <v>15</v>
      </c>
      <c r="C3" s="47" t="s">
        <v>2</v>
      </c>
      <c r="D3" s="80"/>
      <c r="E3" s="4"/>
      <c r="F3" s="5"/>
      <c r="G3" s="4"/>
      <c r="H3" s="5"/>
      <c r="I3" s="4"/>
      <c r="J3" s="5"/>
      <c r="K3" s="4"/>
      <c r="L3" s="5"/>
      <c r="M3" s="4"/>
      <c r="N3" s="5"/>
      <c r="O3" s="4"/>
      <c r="P3" s="5"/>
      <c r="Q3" s="4"/>
      <c r="R3" s="5"/>
      <c r="S3" s="4"/>
      <c r="T3" s="5"/>
      <c r="U3" s="4"/>
      <c r="V3" s="5"/>
      <c r="W3" s="4"/>
      <c r="X3" s="5"/>
      <c r="Y3" s="4"/>
      <c r="Z3" s="5"/>
      <c r="AA3" s="83"/>
      <c r="AB3" s="30"/>
      <c r="AF3" s="7"/>
      <c r="AG3" s="7"/>
      <c r="AH3" s="7"/>
      <c r="AI3" s="7"/>
      <c r="AJ3" s="7"/>
      <c r="AK3" s="7"/>
      <c r="AL3" s="7"/>
      <c r="AM3" s="7"/>
      <c r="AN3" s="7"/>
      <c r="AO3" s="7"/>
    </row>
    <row r="4" spans="1:41" ht="63.75" customHeight="1" x14ac:dyDescent="0.15">
      <c r="A4" s="123"/>
      <c r="B4" s="128"/>
      <c r="C4" s="47" t="s">
        <v>3</v>
      </c>
      <c r="D4" s="80"/>
      <c r="E4" s="4"/>
      <c r="F4" s="5"/>
      <c r="G4" s="4"/>
      <c r="H4" s="5"/>
      <c r="I4" s="4"/>
      <c r="J4" s="5"/>
      <c r="K4" s="4"/>
      <c r="L4" s="5"/>
      <c r="M4" s="4"/>
      <c r="N4" s="5"/>
      <c r="O4" s="4"/>
      <c r="P4" s="5"/>
      <c r="Q4" s="4"/>
      <c r="R4" s="5"/>
      <c r="S4" s="4"/>
      <c r="T4" s="5"/>
      <c r="U4" s="4"/>
      <c r="V4" s="5"/>
      <c r="W4" s="4"/>
      <c r="X4" s="5"/>
      <c r="Y4" s="4"/>
      <c r="Z4" s="5"/>
      <c r="AA4" s="83"/>
      <c r="AB4" s="31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</row>
    <row r="5" spans="1:41" ht="63.75" customHeight="1" x14ac:dyDescent="0.15">
      <c r="A5" s="123"/>
      <c r="B5" s="127" t="s">
        <v>14</v>
      </c>
      <c r="C5" s="47" t="s">
        <v>4</v>
      </c>
      <c r="D5" s="80"/>
      <c r="E5" s="4"/>
      <c r="F5" s="5"/>
      <c r="G5" s="4"/>
      <c r="H5" s="5"/>
      <c r="I5" s="4"/>
      <c r="J5" s="5"/>
      <c r="K5" s="4"/>
      <c r="L5" s="5"/>
      <c r="M5" s="4"/>
      <c r="N5" s="5"/>
      <c r="O5" s="4"/>
      <c r="P5" s="5"/>
      <c r="Q5" s="4"/>
      <c r="R5" s="5"/>
      <c r="S5" s="4"/>
      <c r="T5" s="5"/>
      <c r="U5" s="4"/>
      <c r="V5" s="5"/>
      <c r="W5" s="4"/>
      <c r="X5" s="5"/>
      <c r="Y5" s="4"/>
      <c r="Z5" s="5"/>
      <c r="AA5" s="83"/>
      <c r="AB5" s="31"/>
    </row>
    <row r="6" spans="1:41" ht="63.75" customHeight="1" x14ac:dyDescent="0.15">
      <c r="A6" s="123"/>
      <c r="B6" s="128"/>
      <c r="C6" s="47" t="s">
        <v>5</v>
      </c>
      <c r="D6" s="80"/>
      <c r="E6" s="4"/>
      <c r="F6" s="5"/>
      <c r="G6" s="4"/>
      <c r="H6" s="5"/>
      <c r="I6" s="4"/>
      <c r="J6" s="5"/>
      <c r="K6" s="4"/>
      <c r="L6" s="5"/>
      <c r="M6" s="4"/>
      <c r="N6" s="5"/>
      <c r="O6" s="4"/>
      <c r="P6" s="5"/>
      <c r="Q6" s="4"/>
      <c r="R6" s="5"/>
      <c r="S6" s="4"/>
      <c r="T6" s="5"/>
      <c r="U6" s="4"/>
      <c r="V6" s="5"/>
      <c r="W6" s="4"/>
      <c r="X6" s="5"/>
      <c r="Y6" s="4"/>
      <c r="Z6" s="5"/>
      <c r="AA6" s="83"/>
      <c r="AB6" s="31"/>
    </row>
    <row r="7" spans="1:41" ht="30" customHeight="1" thickBot="1" x14ac:dyDescent="0.2">
      <c r="A7" s="126"/>
      <c r="B7" s="26" t="s">
        <v>6</v>
      </c>
      <c r="C7" s="48"/>
      <c r="D7" s="85"/>
      <c r="E7" s="10"/>
      <c r="F7" s="11"/>
      <c r="G7" s="10"/>
      <c r="H7" s="11"/>
      <c r="I7" s="10"/>
      <c r="J7" s="11"/>
      <c r="K7" s="10"/>
      <c r="L7" s="11"/>
      <c r="M7" s="10"/>
      <c r="N7" s="11"/>
      <c r="O7" s="10"/>
      <c r="P7" s="34"/>
      <c r="Q7" s="35"/>
      <c r="R7" s="34"/>
      <c r="S7" s="35"/>
      <c r="T7" s="34"/>
      <c r="U7" s="35"/>
      <c r="V7" s="34"/>
      <c r="W7" s="35"/>
      <c r="X7" s="11"/>
      <c r="Y7" s="10"/>
      <c r="Z7" s="11"/>
      <c r="AA7" s="86"/>
      <c r="AB7" s="82"/>
    </row>
    <row r="8" spans="1:41" ht="41.25" customHeight="1" x14ac:dyDescent="0.15">
      <c r="A8" s="122" t="s">
        <v>9</v>
      </c>
      <c r="B8" s="27" t="s">
        <v>7</v>
      </c>
      <c r="C8" s="54"/>
      <c r="D8" s="79"/>
      <c r="E8" s="9"/>
      <c r="F8" s="8"/>
      <c r="G8" s="9"/>
      <c r="H8" s="8"/>
      <c r="I8" s="9"/>
      <c r="J8" s="8"/>
      <c r="K8" s="9"/>
      <c r="L8" s="8"/>
      <c r="M8" s="9"/>
      <c r="N8" s="8"/>
      <c r="O8" s="9"/>
      <c r="P8" s="8"/>
      <c r="Q8" s="9"/>
      <c r="R8" s="8"/>
      <c r="S8" s="9"/>
      <c r="T8" s="8"/>
      <c r="U8" s="9"/>
      <c r="V8" s="8"/>
      <c r="W8" s="9"/>
      <c r="X8" s="8"/>
      <c r="Y8" s="9"/>
      <c r="Z8" s="8"/>
      <c r="AA8" s="84"/>
      <c r="AB8" s="30"/>
    </row>
    <row r="9" spans="1:41" ht="66" customHeight="1" x14ac:dyDescent="0.15">
      <c r="A9" s="123"/>
      <c r="B9" s="28" t="s">
        <v>16</v>
      </c>
      <c r="C9" s="60"/>
      <c r="D9" s="80"/>
      <c r="E9" s="39"/>
      <c r="F9" s="38"/>
      <c r="G9" s="39"/>
      <c r="H9" s="5"/>
      <c r="I9" s="4"/>
      <c r="J9" s="5"/>
      <c r="K9" s="4"/>
      <c r="L9" s="5"/>
      <c r="M9" s="4"/>
      <c r="N9" s="5"/>
      <c r="O9" s="4"/>
      <c r="P9" s="5"/>
      <c r="Q9" s="4"/>
      <c r="R9" s="5"/>
      <c r="S9" s="4"/>
      <c r="T9" s="5"/>
      <c r="U9" s="4"/>
      <c r="V9" s="5"/>
      <c r="W9" s="4"/>
      <c r="X9" s="5"/>
      <c r="Y9" s="4"/>
      <c r="Z9" s="5"/>
      <c r="AA9" s="83"/>
      <c r="AB9" s="31"/>
    </row>
    <row r="10" spans="1:41" ht="66" customHeight="1" x14ac:dyDescent="0.15">
      <c r="A10" s="123"/>
      <c r="B10" s="124" t="s">
        <v>13</v>
      </c>
      <c r="C10" s="55" t="s">
        <v>0</v>
      </c>
      <c r="D10" s="87"/>
      <c r="E10" s="39"/>
      <c r="F10" s="38"/>
      <c r="G10" s="39"/>
      <c r="H10" s="29"/>
      <c r="I10" s="4"/>
      <c r="J10" s="5"/>
      <c r="K10" s="4"/>
      <c r="L10" s="5"/>
      <c r="M10" s="4"/>
      <c r="N10" s="5"/>
      <c r="O10" s="4"/>
      <c r="P10" s="5"/>
      <c r="Q10" s="4"/>
      <c r="R10" s="5"/>
      <c r="S10" s="4"/>
      <c r="T10" s="5"/>
      <c r="U10" s="4"/>
      <c r="V10" s="5"/>
      <c r="W10" s="4"/>
      <c r="X10" s="5"/>
      <c r="Y10" s="4"/>
      <c r="Z10" s="5"/>
      <c r="AA10" s="83"/>
      <c r="AB10" s="31"/>
    </row>
    <row r="11" spans="1:41" ht="66" customHeight="1" x14ac:dyDescent="0.15">
      <c r="A11" s="123"/>
      <c r="B11" s="125"/>
      <c r="C11" s="55" t="s">
        <v>1</v>
      </c>
      <c r="D11" s="80"/>
      <c r="E11" s="4"/>
      <c r="F11" s="5"/>
      <c r="G11" s="4"/>
      <c r="H11" s="29"/>
      <c r="I11" s="4"/>
      <c r="J11" s="5"/>
      <c r="K11" s="4"/>
      <c r="L11" s="5"/>
      <c r="M11" s="4"/>
      <c r="N11" s="5"/>
      <c r="O11" s="4"/>
      <c r="P11" s="5"/>
      <c r="Q11" s="4"/>
      <c r="R11" s="5"/>
      <c r="S11" s="4"/>
      <c r="T11" s="5"/>
      <c r="U11" s="4"/>
      <c r="V11" s="5"/>
      <c r="W11" s="4"/>
      <c r="X11" s="5"/>
      <c r="Y11" s="4"/>
      <c r="Z11" s="5"/>
      <c r="AA11" s="83"/>
      <c r="AB11" s="31"/>
    </row>
  </sheetData>
  <mergeCells count="20">
    <mergeCell ref="A1:Q1"/>
    <mergeCell ref="R1:AB1"/>
    <mergeCell ref="A2:B2"/>
    <mergeCell ref="D2:E2"/>
    <mergeCell ref="F2:G2"/>
    <mergeCell ref="H2:I2"/>
    <mergeCell ref="J2:K2"/>
    <mergeCell ref="L2:M2"/>
    <mergeCell ref="N2:O2"/>
    <mergeCell ref="P2:Q2"/>
    <mergeCell ref="X2:Y2"/>
    <mergeCell ref="Z2:AA2"/>
    <mergeCell ref="R2:S2"/>
    <mergeCell ref="T2:U2"/>
    <mergeCell ref="V2:W2"/>
    <mergeCell ref="A3:A7"/>
    <mergeCell ref="B3:B4"/>
    <mergeCell ref="B5:B6"/>
    <mergeCell ref="A8:A11"/>
    <mergeCell ref="B10:B11"/>
  </mergeCells>
  <phoneticPr fontId="1"/>
  <pageMargins left="0" right="0" top="0.74803149606299213" bottom="0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FD0BD9-13FF-409D-AF0A-8B75A8D09082}">
  <sheetPr>
    <tabColor rgb="FFFF0000"/>
  </sheetPr>
  <dimension ref="A1:AO11"/>
  <sheetViews>
    <sheetView workbookViewId="0">
      <selection activeCell="D3" sqref="D3"/>
    </sheetView>
  </sheetViews>
  <sheetFormatPr defaultColWidth="9" defaultRowHeight="21" x14ac:dyDescent="0.15"/>
  <cols>
    <col min="1" max="1" width="3.5" style="1" customWidth="1"/>
    <col min="2" max="2" width="10" style="2" customWidth="1"/>
    <col min="3" max="3" width="3.5" style="12" customWidth="1"/>
    <col min="4" max="27" width="5.375" style="3" customWidth="1"/>
    <col min="28" max="28" width="2.25" style="3" customWidth="1"/>
    <col min="29" max="16384" width="9" style="1"/>
  </cols>
  <sheetData>
    <row r="1" spans="1:41" s="6" customFormat="1" ht="30.75" customHeight="1" x14ac:dyDescent="0.15">
      <c r="A1" s="129" t="s">
        <v>12</v>
      </c>
      <c r="B1" s="130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2">
        <f>'1元旦'!R1:AE1+2</f>
        <v>45660</v>
      </c>
      <c r="S1" s="132"/>
      <c r="T1" s="132"/>
      <c r="U1" s="132"/>
      <c r="V1" s="132"/>
      <c r="W1" s="132"/>
      <c r="X1" s="132"/>
      <c r="Y1" s="132"/>
      <c r="Z1" s="132"/>
      <c r="AA1" s="132"/>
      <c r="AB1" s="132"/>
    </row>
    <row r="2" spans="1:41" s="3" customFormat="1" ht="30.75" customHeight="1" x14ac:dyDescent="0.2">
      <c r="A2" s="133" t="s">
        <v>10</v>
      </c>
      <c r="B2" s="134"/>
      <c r="C2" s="13" t="s">
        <v>11</v>
      </c>
      <c r="D2" s="139">
        <v>9</v>
      </c>
      <c r="E2" s="140"/>
      <c r="F2" s="136">
        <v>10</v>
      </c>
      <c r="G2" s="136"/>
      <c r="H2" s="136">
        <v>11</v>
      </c>
      <c r="I2" s="136"/>
      <c r="J2" s="136">
        <v>12</v>
      </c>
      <c r="K2" s="136"/>
      <c r="L2" s="136">
        <v>1</v>
      </c>
      <c r="M2" s="136"/>
      <c r="N2" s="136">
        <v>2</v>
      </c>
      <c r="O2" s="136"/>
      <c r="P2" s="136">
        <v>3</v>
      </c>
      <c r="Q2" s="136"/>
      <c r="R2" s="136">
        <v>4</v>
      </c>
      <c r="S2" s="136"/>
      <c r="T2" s="136">
        <v>5</v>
      </c>
      <c r="U2" s="136"/>
      <c r="V2" s="136">
        <v>6</v>
      </c>
      <c r="W2" s="136"/>
      <c r="X2" s="136">
        <v>7</v>
      </c>
      <c r="Y2" s="136"/>
      <c r="Z2" s="140">
        <v>8</v>
      </c>
      <c r="AA2" s="139"/>
      <c r="AB2" s="22">
        <v>9</v>
      </c>
    </row>
    <row r="3" spans="1:41" ht="63.75" customHeight="1" x14ac:dyDescent="0.15">
      <c r="A3" s="123" t="s">
        <v>8</v>
      </c>
      <c r="B3" s="127" t="s">
        <v>15</v>
      </c>
      <c r="C3" s="14" t="s">
        <v>2</v>
      </c>
      <c r="D3" s="5"/>
      <c r="E3" s="4"/>
      <c r="F3" s="5"/>
      <c r="G3" s="4"/>
      <c r="H3" s="5"/>
      <c r="I3" s="4"/>
      <c r="J3" s="5"/>
      <c r="K3" s="4"/>
      <c r="L3" s="5"/>
      <c r="M3" s="4"/>
      <c r="N3" s="5"/>
      <c r="O3" s="4"/>
      <c r="P3" s="5"/>
      <c r="Q3" s="4"/>
      <c r="R3" s="5"/>
      <c r="S3" s="4"/>
      <c r="T3" s="5"/>
      <c r="U3" s="4"/>
      <c r="V3" s="5"/>
      <c r="W3" s="4"/>
      <c r="X3" s="5"/>
      <c r="Y3" s="4"/>
      <c r="Z3" s="5"/>
      <c r="AA3" s="16"/>
      <c r="AB3" s="19"/>
      <c r="AF3" s="7"/>
      <c r="AG3" s="7"/>
      <c r="AH3" s="7"/>
      <c r="AI3" s="7"/>
      <c r="AJ3" s="7"/>
      <c r="AK3" s="7"/>
      <c r="AL3" s="7"/>
      <c r="AM3" s="7"/>
      <c r="AN3" s="7"/>
      <c r="AO3" s="7"/>
    </row>
    <row r="4" spans="1:41" ht="63.75" customHeight="1" x14ac:dyDescent="0.15">
      <c r="A4" s="123"/>
      <c r="B4" s="128"/>
      <c r="C4" s="14" t="s">
        <v>3</v>
      </c>
      <c r="D4" s="5"/>
      <c r="E4" s="4"/>
      <c r="F4" s="5"/>
      <c r="G4" s="4"/>
      <c r="H4" s="5"/>
      <c r="I4" s="4"/>
      <c r="J4" s="5"/>
      <c r="K4" s="4"/>
      <c r="L4" s="5"/>
      <c r="M4" s="4"/>
      <c r="N4" s="5"/>
      <c r="O4" s="4"/>
      <c r="P4" s="5"/>
      <c r="Q4" s="4"/>
      <c r="R4" s="5"/>
      <c r="S4" s="4"/>
      <c r="T4" s="5"/>
      <c r="U4" s="4"/>
      <c r="V4" s="5"/>
      <c r="W4" s="4"/>
      <c r="X4" s="5"/>
      <c r="Y4" s="4"/>
      <c r="Z4" s="5"/>
      <c r="AA4" s="16"/>
      <c r="AB4" s="20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</row>
    <row r="5" spans="1:41" ht="63.75" customHeight="1" x14ac:dyDescent="0.15">
      <c r="A5" s="123"/>
      <c r="B5" s="127" t="s">
        <v>14</v>
      </c>
      <c r="C5" s="14" t="s">
        <v>4</v>
      </c>
      <c r="D5" s="5"/>
      <c r="E5" s="4"/>
      <c r="F5" s="5"/>
      <c r="G5" s="4"/>
      <c r="H5" s="5"/>
      <c r="I5" s="4"/>
      <c r="J5" s="5"/>
      <c r="K5" s="4"/>
      <c r="L5" s="5"/>
      <c r="M5" s="4"/>
      <c r="N5" s="5"/>
      <c r="O5" s="4"/>
      <c r="P5" s="5"/>
      <c r="Q5" s="4"/>
      <c r="R5" s="5"/>
      <c r="S5" s="4"/>
      <c r="T5" s="5"/>
      <c r="U5" s="4"/>
      <c r="V5" s="5"/>
      <c r="W5" s="4"/>
      <c r="X5" s="5"/>
      <c r="Y5" s="4"/>
      <c r="Z5" s="5"/>
      <c r="AA5" s="16"/>
      <c r="AB5" s="20"/>
    </row>
    <row r="6" spans="1:41" ht="63.75" customHeight="1" x14ac:dyDescent="0.15">
      <c r="A6" s="123"/>
      <c r="B6" s="128"/>
      <c r="C6" s="14" t="s">
        <v>5</v>
      </c>
      <c r="D6" s="5"/>
      <c r="E6" s="4"/>
      <c r="F6" s="5"/>
      <c r="G6" s="4"/>
      <c r="H6" s="5"/>
      <c r="I6" s="4"/>
      <c r="J6" s="5"/>
      <c r="K6" s="4"/>
      <c r="L6" s="5"/>
      <c r="M6" s="4"/>
      <c r="N6" s="5"/>
      <c r="O6" s="4"/>
      <c r="P6" s="5"/>
      <c r="Q6" s="4"/>
      <c r="R6" s="5"/>
      <c r="S6" s="4"/>
      <c r="T6" s="5"/>
      <c r="U6" s="4"/>
      <c r="V6" s="5"/>
      <c r="W6" s="4"/>
      <c r="X6" s="5"/>
      <c r="Y6" s="4"/>
      <c r="Z6" s="5"/>
      <c r="AA6" s="16"/>
      <c r="AB6" s="20"/>
    </row>
    <row r="7" spans="1:41" ht="30" customHeight="1" thickBot="1" x14ac:dyDescent="0.2">
      <c r="A7" s="126"/>
      <c r="B7" s="26" t="s">
        <v>6</v>
      </c>
      <c r="C7" s="23"/>
      <c r="D7" s="11"/>
      <c r="E7" s="10"/>
      <c r="F7" s="11"/>
      <c r="G7" s="10"/>
      <c r="H7" s="11"/>
      <c r="I7" s="10"/>
      <c r="J7" s="11"/>
      <c r="K7" s="10"/>
      <c r="L7" s="11"/>
      <c r="M7" s="10"/>
      <c r="N7" s="11"/>
      <c r="O7" s="10"/>
      <c r="P7" s="11"/>
      <c r="Q7" s="10"/>
      <c r="R7" s="11"/>
      <c r="S7" s="10"/>
      <c r="T7" s="11"/>
      <c r="U7" s="10"/>
      <c r="V7" s="11"/>
      <c r="W7" s="10"/>
      <c r="X7" s="11"/>
      <c r="Y7" s="10"/>
      <c r="Z7" s="11"/>
      <c r="AA7" s="18"/>
      <c r="AB7" s="21"/>
    </row>
    <row r="8" spans="1:41" ht="41.25" customHeight="1" x14ac:dyDescent="0.15">
      <c r="A8" s="122" t="s">
        <v>9</v>
      </c>
      <c r="B8" s="27" t="s">
        <v>7</v>
      </c>
      <c r="C8" s="24"/>
      <c r="D8" s="8"/>
      <c r="E8" s="9"/>
      <c r="F8" s="8"/>
      <c r="G8" s="9"/>
      <c r="H8" s="8"/>
      <c r="I8" s="9"/>
      <c r="J8" s="8"/>
      <c r="K8" s="9"/>
      <c r="L8" s="8"/>
      <c r="M8" s="9"/>
      <c r="N8" s="8"/>
      <c r="O8" s="9"/>
      <c r="P8" s="8"/>
      <c r="Q8" s="9"/>
      <c r="R8" s="8"/>
      <c r="S8" s="9"/>
      <c r="T8" s="8"/>
      <c r="U8" s="9"/>
      <c r="V8" s="8"/>
      <c r="W8" s="9"/>
      <c r="X8" s="8"/>
      <c r="Y8" s="9"/>
      <c r="Z8" s="8"/>
      <c r="AA8" s="17"/>
      <c r="AB8" s="19"/>
    </row>
    <row r="9" spans="1:41" ht="66" customHeight="1" x14ac:dyDescent="0.15">
      <c r="A9" s="123"/>
      <c r="B9" s="28" t="s">
        <v>16</v>
      </c>
      <c r="C9" s="25"/>
      <c r="D9" s="5"/>
      <c r="E9" s="4"/>
      <c r="F9" s="5"/>
      <c r="G9" s="4"/>
      <c r="H9" s="5"/>
      <c r="I9" s="4"/>
      <c r="J9" s="5"/>
      <c r="K9" s="4"/>
      <c r="L9" s="5"/>
      <c r="M9" s="4"/>
      <c r="N9" s="5"/>
      <c r="O9" s="4"/>
      <c r="P9" s="5"/>
      <c r="Q9" s="4"/>
      <c r="R9" s="5"/>
      <c r="S9" s="4"/>
      <c r="T9" s="5"/>
      <c r="U9" s="4"/>
      <c r="V9" s="5"/>
      <c r="W9" s="4"/>
      <c r="X9" s="5"/>
      <c r="Y9" s="4"/>
      <c r="Z9" s="5"/>
      <c r="AA9" s="16"/>
      <c r="AB9" s="20"/>
    </row>
    <row r="10" spans="1:41" ht="66" customHeight="1" x14ac:dyDescent="0.15">
      <c r="A10" s="123"/>
      <c r="B10" s="124" t="s">
        <v>13</v>
      </c>
      <c r="C10" s="15" t="s">
        <v>0</v>
      </c>
      <c r="D10" s="5"/>
      <c r="E10" s="4"/>
      <c r="F10" s="5"/>
      <c r="G10" s="4"/>
      <c r="H10" s="5"/>
      <c r="I10" s="4"/>
      <c r="J10" s="5"/>
      <c r="K10" s="4"/>
      <c r="L10" s="5"/>
      <c r="M10" s="4"/>
      <c r="N10" s="5"/>
      <c r="O10" s="4"/>
      <c r="P10" s="5"/>
      <c r="Q10" s="4"/>
      <c r="R10" s="5"/>
      <c r="S10" s="4"/>
      <c r="T10" s="5"/>
      <c r="U10" s="4"/>
      <c r="V10" s="5"/>
      <c r="W10" s="4"/>
      <c r="X10" s="5"/>
      <c r="Y10" s="4"/>
      <c r="Z10" s="5"/>
      <c r="AA10" s="16"/>
      <c r="AB10" s="20"/>
    </row>
    <row r="11" spans="1:41" ht="66" customHeight="1" x14ac:dyDescent="0.15">
      <c r="A11" s="123"/>
      <c r="B11" s="125"/>
      <c r="C11" s="15" t="s">
        <v>1</v>
      </c>
      <c r="D11" s="5"/>
      <c r="E11" s="4"/>
      <c r="F11" s="5"/>
      <c r="G11" s="4"/>
      <c r="H11" s="5"/>
      <c r="I11" s="4"/>
      <c r="J11" s="5"/>
      <c r="K11" s="4"/>
      <c r="L11" s="5"/>
      <c r="M11" s="4"/>
      <c r="N11" s="5"/>
      <c r="O11" s="4"/>
      <c r="P11" s="5"/>
      <c r="Q11" s="4"/>
      <c r="R11" s="5"/>
      <c r="S11" s="4"/>
      <c r="T11" s="5"/>
      <c r="U11" s="4"/>
      <c r="V11" s="5"/>
      <c r="W11" s="4"/>
      <c r="X11" s="5"/>
      <c r="Y11" s="4"/>
      <c r="Z11" s="5"/>
      <c r="AA11" s="16"/>
      <c r="AB11" s="20"/>
    </row>
  </sheetData>
  <mergeCells count="20">
    <mergeCell ref="A1:Q1"/>
    <mergeCell ref="R1:AB1"/>
    <mergeCell ref="A2:B2"/>
    <mergeCell ref="D2:E2"/>
    <mergeCell ref="F2:G2"/>
    <mergeCell ref="H2:I2"/>
    <mergeCell ref="J2:K2"/>
    <mergeCell ref="L2:M2"/>
    <mergeCell ref="N2:O2"/>
    <mergeCell ref="P2:Q2"/>
    <mergeCell ref="X2:Y2"/>
    <mergeCell ref="Z2:AA2"/>
    <mergeCell ref="R2:S2"/>
    <mergeCell ref="T2:U2"/>
    <mergeCell ref="V2:W2"/>
    <mergeCell ref="A3:A7"/>
    <mergeCell ref="B3:B4"/>
    <mergeCell ref="B5:B6"/>
    <mergeCell ref="A8:A11"/>
    <mergeCell ref="B10:B11"/>
  </mergeCells>
  <phoneticPr fontId="1"/>
  <pageMargins left="0" right="0" top="0.74803149606299213" bottom="0" header="0.31496062992125984" footer="0.31496062992125984"/>
  <pageSetup paperSize="9" orientation="landscape" horizontalDpi="0" verticalDpi="0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B55CF8-2F6C-46DD-8531-D3D8AF332FC9}">
  <dimension ref="A1:AO11"/>
  <sheetViews>
    <sheetView showGridLines="0" zoomScale="90" zoomScaleNormal="90" workbookViewId="0">
      <selection activeCell="AI5" sqref="AI5"/>
    </sheetView>
  </sheetViews>
  <sheetFormatPr defaultColWidth="9" defaultRowHeight="21" x14ac:dyDescent="0.15"/>
  <cols>
    <col min="1" max="1" width="3.5" style="1" customWidth="1"/>
    <col min="2" max="2" width="10" style="2" customWidth="1"/>
    <col min="3" max="3" width="3.5" style="12" customWidth="1"/>
    <col min="4" max="27" width="5.375" style="3" customWidth="1"/>
    <col min="28" max="28" width="2.25" style="3" customWidth="1"/>
    <col min="29" max="16384" width="9" style="1"/>
  </cols>
  <sheetData>
    <row r="1" spans="1:41" s="6" customFormat="1" ht="30.75" customHeight="1" x14ac:dyDescent="0.15">
      <c r="A1" s="129" t="s">
        <v>12</v>
      </c>
      <c r="B1" s="130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2">
        <f>'1元旦'!R1:AE1+6</f>
        <v>45664</v>
      </c>
      <c r="S1" s="132"/>
      <c r="T1" s="132"/>
      <c r="U1" s="132"/>
      <c r="V1" s="132"/>
      <c r="W1" s="132"/>
      <c r="X1" s="132"/>
      <c r="Y1" s="132"/>
      <c r="Z1" s="132"/>
      <c r="AA1" s="132"/>
      <c r="AB1" s="132"/>
    </row>
    <row r="2" spans="1:41" s="3" customFormat="1" ht="30.75" customHeight="1" thickBot="1" x14ac:dyDescent="0.25">
      <c r="A2" s="133" t="s">
        <v>10</v>
      </c>
      <c r="B2" s="134"/>
      <c r="C2" s="13" t="s">
        <v>11</v>
      </c>
      <c r="D2" s="139">
        <v>9</v>
      </c>
      <c r="E2" s="140"/>
      <c r="F2" s="135">
        <v>10</v>
      </c>
      <c r="G2" s="135"/>
      <c r="H2" s="135">
        <v>11</v>
      </c>
      <c r="I2" s="135"/>
      <c r="J2" s="135">
        <v>12</v>
      </c>
      <c r="K2" s="135"/>
      <c r="L2" s="135">
        <v>1</v>
      </c>
      <c r="M2" s="135"/>
      <c r="N2" s="135">
        <v>2</v>
      </c>
      <c r="O2" s="135"/>
      <c r="P2" s="135">
        <v>3</v>
      </c>
      <c r="Q2" s="135"/>
      <c r="R2" s="135">
        <v>4</v>
      </c>
      <c r="S2" s="135"/>
      <c r="T2" s="135">
        <v>5</v>
      </c>
      <c r="U2" s="135"/>
      <c r="V2" s="135">
        <v>6</v>
      </c>
      <c r="W2" s="135"/>
      <c r="X2" s="135">
        <v>7</v>
      </c>
      <c r="Y2" s="135"/>
      <c r="Z2" s="137">
        <v>8</v>
      </c>
      <c r="AA2" s="138"/>
      <c r="AB2" s="22">
        <v>9</v>
      </c>
    </row>
    <row r="3" spans="1:41" ht="63.75" customHeight="1" x14ac:dyDescent="0.15">
      <c r="A3" s="123" t="s">
        <v>8</v>
      </c>
      <c r="B3" s="127" t="s">
        <v>15</v>
      </c>
      <c r="C3" s="47" t="s">
        <v>2</v>
      </c>
      <c r="D3" s="80"/>
      <c r="E3" s="16"/>
      <c r="F3" s="144"/>
      <c r="G3" s="145"/>
      <c r="H3" s="145"/>
      <c r="I3" s="145"/>
      <c r="J3" s="145"/>
      <c r="K3" s="146"/>
      <c r="L3" s="144"/>
      <c r="M3" s="145"/>
      <c r="N3" s="145"/>
      <c r="O3" s="145"/>
      <c r="P3" s="145"/>
      <c r="Q3" s="145"/>
      <c r="R3" s="145"/>
      <c r="S3" s="146"/>
      <c r="T3" s="29"/>
      <c r="U3" s="4"/>
      <c r="V3" s="5"/>
      <c r="W3" s="4"/>
      <c r="X3" s="5"/>
      <c r="Y3" s="4"/>
      <c r="Z3" s="5"/>
      <c r="AA3" s="83"/>
      <c r="AB3" s="30"/>
      <c r="AF3" s="7"/>
      <c r="AG3" s="7"/>
      <c r="AH3" s="7"/>
      <c r="AI3" s="7"/>
      <c r="AJ3" s="7"/>
      <c r="AK3" s="7"/>
      <c r="AL3" s="7"/>
      <c r="AM3" s="7"/>
      <c r="AN3" s="7"/>
      <c r="AO3" s="7"/>
    </row>
    <row r="4" spans="1:41" ht="63.75" customHeight="1" thickBot="1" x14ac:dyDescent="0.2">
      <c r="A4" s="123"/>
      <c r="B4" s="128"/>
      <c r="C4" s="47" t="s">
        <v>3</v>
      </c>
      <c r="D4" s="87"/>
      <c r="E4" s="40"/>
      <c r="F4" s="147"/>
      <c r="G4" s="148"/>
      <c r="H4" s="148"/>
      <c r="I4" s="148"/>
      <c r="J4" s="148"/>
      <c r="K4" s="149"/>
      <c r="L4" s="147"/>
      <c r="M4" s="148"/>
      <c r="N4" s="148"/>
      <c r="O4" s="148"/>
      <c r="P4" s="148"/>
      <c r="Q4" s="148"/>
      <c r="R4" s="148"/>
      <c r="S4" s="149"/>
      <c r="T4" s="29"/>
      <c r="U4" s="4"/>
      <c r="V4" s="5"/>
      <c r="W4" s="4"/>
      <c r="X4" s="5"/>
      <c r="Y4" s="4"/>
      <c r="Z4" s="11"/>
      <c r="AA4" s="86"/>
      <c r="AB4" s="31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</row>
    <row r="5" spans="1:41" ht="63.75" customHeight="1" thickBot="1" x14ac:dyDescent="0.2">
      <c r="A5" s="123"/>
      <c r="B5" s="127" t="s">
        <v>14</v>
      </c>
      <c r="C5" s="47" t="s">
        <v>4</v>
      </c>
      <c r="D5" s="144"/>
      <c r="E5" s="145"/>
      <c r="F5" s="151"/>
      <c r="G5" s="151"/>
      <c r="H5" s="151"/>
      <c r="I5" s="152"/>
      <c r="J5" s="37"/>
      <c r="K5" s="9"/>
      <c r="L5" s="150"/>
      <c r="M5" s="151"/>
      <c r="N5" s="151"/>
      <c r="O5" s="151"/>
      <c r="P5" s="151"/>
      <c r="Q5" s="152"/>
      <c r="R5" s="8"/>
      <c r="S5" s="9"/>
      <c r="T5" s="8"/>
      <c r="U5" s="9"/>
      <c r="V5" s="8"/>
      <c r="W5" s="17"/>
      <c r="X5" s="153"/>
      <c r="Y5" s="154"/>
      <c r="Z5" s="154"/>
      <c r="AA5" s="155"/>
      <c r="AB5" s="31"/>
    </row>
    <row r="6" spans="1:41" ht="63.75" customHeight="1" thickBot="1" x14ac:dyDescent="0.2">
      <c r="A6" s="123"/>
      <c r="B6" s="128"/>
      <c r="C6" s="47" t="s">
        <v>5</v>
      </c>
      <c r="D6" s="147"/>
      <c r="E6" s="148"/>
      <c r="F6" s="148"/>
      <c r="G6" s="148"/>
      <c r="H6" s="148"/>
      <c r="I6" s="149"/>
      <c r="J6" s="29"/>
      <c r="K6" s="4"/>
      <c r="L6" s="147"/>
      <c r="M6" s="148"/>
      <c r="N6" s="148"/>
      <c r="O6" s="148"/>
      <c r="P6" s="148"/>
      <c r="Q6" s="149"/>
      <c r="R6" s="5"/>
      <c r="S6" s="4"/>
      <c r="T6" s="5"/>
      <c r="U6" s="4"/>
      <c r="V6" s="5"/>
      <c r="W6" s="16"/>
      <c r="X6" s="153"/>
      <c r="Y6" s="154"/>
      <c r="Z6" s="154"/>
      <c r="AA6" s="155"/>
      <c r="AB6" s="31"/>
    </row>
    <row r="7" spans="1:41" ht="30" customHeight="1" thickBot="1" x14ac:dyDescent="0.2">
      <c r="A7" s="126"/>
      <c r="B7" s="26" t="s">
        <v>6</v>
      </c>
      <c r="C7" s="48"/>
      <c r="D7" s="104"/>
      <c r="E7" s="35"/>
      <c r="F7" s="34"/>
      <c r="G7" s="35"/>
      <c r="H7" s="34"/>
      <c r="I7" s="35"/>
      <c r="J7" s="11"/>
      <c r="K7" s="10"/>
      <c r="L7" s="11"/>
      <c r="M7" s="10"/>
      <c r="N7" s="11"/>
      <c r="O7" s="10"/>
      <c r="P7" s="34"/>
      <c r="Q7" s="35"/>
      <c r="R7" s="34"/>
      <c r="S7" s="35"/>
      <c r="T7" s="34"/>
      <c r="U7" s="35"/>
      <c r="V7" s="34"/>
      <c r="W7" s="35"/>
      <c r="X7" s="34"/>
      <c r="Y7" s="35"/>
      <c r="Z7" s="34"/>
      <c r="AA7" s="101"/>
      <c r="AB7" s="82"/>
    </row>
    <row r="8" spans="1:41" ht="41.25" customHeight="1" thickBot="1" x14ac:dyDescent="0.2">
      <c r="A8" s="122" t="s">
        <v>9</v>
      </c>
      <c r="B8" s="27" t="s">
        <v>7</v>
      </c>
      <c r="C8" s="54"/>
      <c r="D8" s="79"/>
      <c r="E8" s="9"/>
      <c r="F8" s="32"/>
      <c r="G8" s="33"/>
      <c r="H8" s="32"/>
      <c r="I8" s="33"/>
      <c r="J8" s="8"/>
      <c r="K8" s="9"/>
      <c r="L8" s="8"/>
      <c r="M8" s="9"/>
      <c r="N8" s="8"/>
      <c r="O8" s="9"/>
      <c r="P8" s="8"/>
      <c r="Q8" s="9"/>
      <c r="R8" s="8"/>
      <c r="S8" s="9"/>
      <c r="T8" s="8"/>
      <c r="U8" s="9"/>
      <c r="V8" s="32"/>
      <c r="W8" s="103"/>
      <c r="X8" s="32"/>
      <c r="Y8" s="33"/>
      <c r="Z8" s="32"/>
      <c r="AA8" s="102"/>
      <c r="AB8" s="30"/>
    </row>
    <row r="9" spans="1:41" ht="66" customHeight="1" thickBot="1" x14ac:dyDescent="0.2">
      <c r="A9" s="123"/>
      <c r="B9" s="28" t="s">
        <v>16</v>
      </c>
      <c r="C9" s="60"/>
      <c r="D9" s="80"/>
      <c r="E9" s="40"/>
      <c r="F9" s="141"/>
      <c r="G9" s="142"/>
      <c r="H9" s="142"/>
      <c r="I9" s="143"/>
      <c r="J9" s="29"/>
      <c r="K9" s="4"/>
      <c r="L9" s="5"/>
      <c r="M9" s="39"/>
      <c r="N9" s="38"/>
      <c r="O9" s="39"/>
      <c r="P9" s="38"/>
      <c r="Q9" s="39"/>
      <c r="R9" s="38"/>
      <c r="S9" s="39"/>
      <c r="T9" s="38"/>
      <c r="U9" s="4"/>
      <c r="V9" s="5"/>
      <c r="X9" s="144"/>
      <c r="Y9" s="145"/>
      <c r="Z9" s="142"/>
      <c r="AA9" s="143"/>
      <c r="AB9" s="31"/>
    </row>
    <row r="10" spans="1:41" ht="66" customHeight="1" x14ac:dyDescent="0.15">
      <c r="A10" s="123"/>
      <c r="B10" s="124" t="s">
        <v>13</v>
      </c>
      <c r="C10" s="55" t="s">
        <v>0</v>
      </c>
      <c r="D10" s="96"/>
      <c r="E10" s="144"/>
      <c r="F10" s="145"/>
      <c r="G10" s="146"/>
      <c r="H10" s="144"/>
      <c r="I10" s="146"/>
      <c r="J10" s="29"/>
      <c r="K10" s="4"/>
      <c r="L10" s="49"/>
      <c r="M10" s="144"/>
      <c r="N10" s="145"/>
      <c r="O10" s="145"/>
      <c r="P10" s="146"/>
      <c r="Q10" s="144"/>
      <c r="R10" s="145"/>
      <c r="S10" s="145"/>
      <c r="T10" s="146"/>
      <c r="U10" s="4"/>
      <c r="V10" s="49"/>
      <c r="W10" s="144"/>
      <c r="X10" s="145"/>
      <c r="Y10" s="146"/>
      <c r="Z10" s="5"/>
      <c r="AA10" s="4"/>
      <c r="AB10" s="31"/>
    </row>
    <row r="11" spans="1:41" ht="66" customHeight="1" thickBot="1" x14ac:dyDescent="0.2">
      <c r="A11" s="123"/>
      <c r="B11" s="125"/>
      <c r="C11" s="55" t="s">
        <v>1</v>
      </c>
      <c r="D11" s="97"/>
      <c r="E11" s="147"/>
      <c r="F11" s="148"/>
      <c r="G11" s="149"/>
      <c r="H11" s="147"/>
      <c r="I11" s="149"/>
      <c r="J11" s="29"/>
      <c r="K11" s="4"/>
      <c r="L11" s="49"/>
      <c r="M11" s="147"/>
      <c r="N11" s="148"/>
      <c r="O11" s="148"/>
      <c r="P11" s="149"/>
      <c r="Q11" s="147"/>
      <c r="R11" s="148"/>
      <c r="S11" s="148"/>
      <c r="T11" s="149"/>
      <c r="U11" s="4"/>
      <c r="V11" s="49"/>
      <c r="W11" s="147"/>
      <c r="X11" s="148"/>
      <c r="Y11" s="149"/>
      <c r="Z11" s="5"/>
      <c r="AA11" s="4"/>
      <c r="AB11" s="31"/>
    </row>
  </sheetData>
  <mergeCells count="33">
    <mergeCell ref="A1:Q1"/>
    <mergeCell ref="R1:AB1"/>
    <mergeCell ref="A2:B2"/>
    <mergeCell ref="D2:E2"/>
    <mergeCell ref="F2:G2"/>
    <mergeCell ref="H2:I2"/>
    <mergeCell ref="J2:K2"/>
    <mergeCell ref="L2:M2"/>
    <mergeCell ref="N2:O2"/>
    <mergeCell ref="P2:Q2"/>
    <mergeCell ref="X2:Y2"/>
    <mergeCell ref="Z2:AA2"/>
    <mergeCell ref="R2:S2"/>
    <mergeCell ref="T2:U2"/>
    <mergeCell ref="V2:W2"/>
    <mergeCell ref="A3:A7"/>
    <mergeCell ref="B3:B4"/>
    <mergeCell ref="B5:B6"/>
    <mergeCell ref="A8:A11"/>
    <mergeCell ref="B10:B11"/>
    <mergeCell ref="Q10:T11"/>
    <mergeCell ref="L3:S4"/>
    <mergeCell ref="E10:G11"/>
    <mergeCell ref="H10:I11"/>
    <mergeCell ref="X9:AA9"/>
    <mergeCell ref="X6:AA6"/>
    <mergeCell ref="X5:AA5"/>
    <mergeCell ref="F9:I9"/>
    <mergeCell ref="D5:I6"/>
    <mergeCell ref="F3:K4"/>
    <mergeCell ref="W10:Y11"/>
    <mergeCell ref="L5:Q6"/>
    <mergeCell ref="M10:P11"/>
  </mergeCells>
  <phoneticPr fontId="1"/>
  <pageMargins left="0" right="0" top="0.74803149606299213" bottom="0" header="0.31496062992125984" footer="0.31496062992125984"/>
  <pageSetup paperSize="9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DF11DE-691B-4742-A56B-DCF4E0ADDF75}">
  <dimension ref="A1:AO11"/>
  <sheetViews>
    <sheetView showGridLines="0" zoomScale="90" zoomScaleNormal="90" workbookViewId="0">
      <selection activeCell="AF3" sqref="AF3"/>
    </sheetView>
  </sheetViews>
  <sheetFormatPr defaultColWidth="9" defaultRowHeight="21" x14ac:dyDescent="0.15"/>
  <cols>
    <col min="1" max="1" width="3.5" style="1" customWidth="1"/>
    <col min="2" max="2" width="10" style="2" customWidth="1"/>
    <col min="3" max="3" width="3.5" style="12" customWidth="1"/>
    <col min="4" max="27" width="5.375" style="3" customWidth="1"/>
    <col min="28" max="28" width="2.25" style="3" customWidth="1"/>
    <col min="29" max="16384" width="9" style="1"/>
  </cols>
  <sheetData>
    <row r="1" spans="1:41" s="6" customFormat="1" ht="30.75" customHeight="1" x14ac:dyDescent="0.15">
      <c r="A1" s="129" t="s">
        <v>12</v>
      </c>
      <c r="B1" s="130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2">
        <f>'1元旦'!R1:AE1+7</f>
        <v>45665</v>
      </c>
      <c r="S1" s="132"/>
      <c r="T1" s="132"/>
      <c r="U1" s="132"/>
      <c r="V1" s="132"/>
      <c r="W1" s="132"/>
      <c r="X1" s="132"/>
      <c r="Y1" s="132"/>
      <c r="Z1" s="132"/>
      <c r="AA1" s="132"/>
      <c r="AB1" s="132"/>
    </row>
    <row r="2" spans="1:41" s="3" customFormat="1" ht="30.75" customHeight="1" thickBot="1" x14ac:dyDescent="0.25">
      <c r="A2" s="133" t="s">
        <v>10</v>
      </c>
      <c r="B2" s="134"/>
      <c r="C2" s="13" t="s">
        <v>11</v>
      </c>
      <c r="D2" s="138">
        <v>9</v>
      </c>
      <c r="E2" s="137"/>
      <c r="F2" s="135">
        <v>10</v>
      </c>
      <c r="G2" s="135"/>
      <c r="H2" s="135">
        <v>11</v>
      </c>
      <c r="I2" s="135"/>
      <c r="J2" s="136">
        <v>12</v>
      </c>
      <c r="K2" s="136"/>
      <c r="L2" s="136">
        <v>1</v>
      </c>
      <c r="M2" s="136"/>
      <c r="N2" s="136">
        <v>2</v>
      </c>
      <c r="O2" s="136"/>
      <c r="P2" s="136">
        <v>3</v>
      </c>
      <c r="Q2" s="136"/>
      <c r="R2" s="135">
        <v>4</v>
      </c>
      <c r="S2" s="135"/>
      <c r="T2" s="135">
        <v>5</v>
      </c>
      <c r="U2" s="135"/>
      <c r="V2" s="135">
        <v>6</v>
      </c>
      <c r="W2" s="135"/>
      <c r="X2" s="135">
        <v>7</v>
      </c>
      <c r="Y2" s="135"/>
      <c r="Z2" s="137">
        <v>8</v>
      </c>
      <c r="AA2" s="138"/>
      <c r="AB2" s="22">
        <v>9</v>
      </c>
    </row>
    <row r="3" spans="1:41" ht="63.75" customHeight="1" thickBot="1" x14ac:dyDescent="0.2">
      <c r="A3" s="123" t="s">
        <v>8</v>
      </c>
      <c r="B3" s="127" t="s">
        <v>15</v>
      </c>
      <c r="C3" s="47" t="s">
        <v>2</v>
      </c>
      <c r="D3" s="144"/>
      <c r="E3" s="145"/>
      <c r="F3" s="145"/>
      <c r="G3" s="145"/>
      <c r="H3" s="145"/>
      <c r="I3" s="146"/>
      <c r="J3" s="144"/>
      <c r="K3" s="145"/>
      <c r="L3" s="145"/>
      <c r="M3" s="145"/>
      <c r="N3" s="145"/>
      <c r="O3" s="146"/>
      <c r="P3" s="5"/>
      <c r="Q3" s="16"/>
      <c r="R3" s="144"/>
      <c r="S3" s="145"/>
      <c r="T3" s="145"/>
      <c r="U3" s="145"/>
      <c r="V3" s="145"/>
      <c r="W3" s="146"/>
      <c r="X3" s="154"/>
      <c r="Y3" s="154"/>
      <c r="Z3" s="154"/>
      <c r="AA3" s="155"/>
      <c r="AB3" s="30"/>
      <c r="AF3" s="7"/>
      <c r="AG3" s="7"/>
      <c r="AH3" s="7"/>
      <c r="AI3" s="7"/>
      <c r="AJ3" s="7"/>
      <c r="AK3" s="7"/>
      <c r="AL3" s="7"/>
      <c r="AM3" s="7"/>
      <c r="AN3" s="7"/>
      <c r="AO3" s="7"/>
    </row>
    <row r="4" spans="1:41" ht="63.75" customHeight="1" thickBot="1" x14ac:dyDescent="0.2">
      <c r="A4" s="123"/>
      <c r="B4" s="128"/>
      <c r="C4" s="47" t="s">
        <v>3</v>
      </c>
      <c r="D4" s="147"/>
      <c r="E4" s="148"/>
      <c r="F4" s="148"/>
      <c r="G4" s="148"/>
      <c r="H4" s="148"/>
      <c r="I4" s="149"/>
      <c r="J4" s="147"/>
      <c r="K4" s="148"/>
      <c r="L4" s="148"/>
      <c r="M4" s="148"/>
      <c r="N4" s="148"/>
      <c r="O4" s="149"/>
      <c r="P4" s="5"/>
      <c r="Q4" s="16"/>
      <c r="R4" s="147"/>
      <c r="S4" s="148"/>
      <c r="T4" s="148"/>
      <c r="U4" s="148"/>
      <c r="V4" s="148"/>
      <c r="W4" s="149"/>
      <c r="X4" s="141"/>
      <c r="Y4" s="142"/>
      <c r="Z4" s="142"/>
      <c r="AA4" s="143"/>
      <c r="AB4" s="31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</row>
    <row r="5" spans="1:41" ht="63.75" customHeight="1" x14ac:dyDescent="0.15">
      <c r="A5" s="123"/>
      <c r="B5" s="127" t="s">
        <v>14</v>
      </c>
      <c r="C5" s="47" t="s">
        <v>4</v>
      </c>
      <c r="D5" s="79"/>
      <c r="E5" s="17"/>
      <c r="F5" s="144"/>
      <c r="G5" s="145"/>
      <c r="H5" s="145"/>
      <c r="I5" s="145"/>
      <c r="J5" s="145"/>
      <c r="K5" s="145"/>
      <c r="L5" s="146"/>
      <c r="M5" s="29"/>
      <c r="N5" s="4"/>
      <c r="O5" s="8"/>
      <c r="P5" s="29"/>
      <c r="Q5" s="4"/>
      <c r="R5" s="8"/>
      <c r="S5" s="9"/>
      <c r="T5" s="8"/>
      <c r="U5" s="9"/>
      <c r="V5" s="8"/>
      <c r="W5" s="17"/>
      <c r="X5" s="156"/>
      <c r="Y5" s="157"/>
      <c r="Z5" s="157"/>
      <c r="AA5" s="158"/>
      <c r="AB5" s="31"/>
    </row>
    <row r="6" spans="1:41" ht="63.75" customHeight="1" thickBot="1" x14ac:dyDescent="0.2">
      <c r="A6" s="123"/>
      <c r="B6" s="128"/>
      <c r="C6" s="47" t="s">
        <v>5</v>
      </c>
      <c r="D6" s="80"/>
      <c r="E6" s="16"/>
      <c r="F6" s="150"/>
      <c r="G6" s="151"/>
      <c r="H6" s="151"/>
      <c r="I6" s="151"/>
      <c r="J6" s="151"/>
      <c r="K6" s="151"/>
      <c r="L6" s="152"/>
      <c r="M6" s="29"/>
      <c r="N6" s="4"/>
      <c r="O6" s="5"/>
      <c r="P6" s="29"/>
      <c r="Q6" s="4"/>
      <c r="R6" s="5"/>
      <c r="S6" s="4"/>
      <c r="T6" s="5"/>
      <c r="U6" s="4"/>
      <c r="V6" s="5"/>
      <c r="W6" s="16"/>
      <c r="X6" s="159"/>
      <c r="Y6" s="160"/>
      <c r="Z6" s="160"/>
      <c r="AA6" s="161"/>
      <c r="AB6" s="31"/>
    </row>
    <row r="7" spans="1:41" ht="30" customHeight="1" thickBot="1" x14ac:dyDescent="0.2">
      <c r="A7" s="126"/>
      <c r="B7" s="26" t="s">
        <v>6</v>
      </c>
      <c r="C7" s="48"/>
      <c r="D7" s="85"/>
      <c r="E7" s="18"/>
      <c r="F7" s="147"/>
      <c r="G7" s="148"/>
      <c r="H7" s="148"/>
      <c r="I7" s="148"/>
      <c r="J7" s="148"/>
      <c r="K7" s="148"/>
      <c r="L7" s="149"/>
      <c r="M7" s="34"/>
      <c r="N7" s="35"/>
      <c r="O7" s="34"/>
      <c r="P7" s="34"/>
      <c r="Q7" s="35"/>
      <c r="R7" s="34"/>
      <c r="S7" s="35"/>
      <c r="T7" s="34"/>
      <c r="U7" s="35"/>
      <c r="V7" s="34"/>
      <c r="W7" s="35"/>
      <c r="X7" s="34"/>
      <c r="Y7" s="35"/>
      <c r="Z7" s="34"/>
      <c r="AA7" s="101"/>
      <c r="AB7" s="82"/>
    </row>
    <row r="8" spans="1:41" ht="41.25" customHeight="1" thickBot="1" x14ac:dyDescent="0.2">
      <c r="A8" s="122" t="s">
        <v>9</v>
      </c>
      <c r="B8" s="27" t="s">
        <v>7</v>
      </c>
      <c r="C8" s="54"/>
      <c r="D8" s="79"/>
      <c r="E8" s="9"/>
      <c r="F8" s="32"/>
      <c r="G8" s="33"/>
      <c r="H8" s="32"/>
      <c r="I8" s="33"/>
      <c r="J8" s="8"/>
      <c r="K8" s="9"/>
      <c r="L8" s="32"/>
      <c r="M8" s="33"/>
      <c r="N8" s="32"/>
      <c r="O8" s="9"/>
      <c r="P8" s="8"/>
      <c r="Q8" s="9"/>
      <c r="R8" s="8"/>
      <c r="S8" s="9"/>
      <c r="T8" s="8"/>
      <c r="U8" s="9"/>
      <c r="V8" s="32"/>
      <c r="W8" s="33"/>
      <c r="X8" s="32"/>
      <c r="Y8" s="33"/>
      <c r="Z8" s="32"/>
      <c r="AA8" s="98"/>
      <c r="AB8" s="30"/>
    </row>
    <row r="9" spans="1:41" ht="66" customHeight="1" thickBot="1" x14ac:dyDescent="0.2">
      <c r="A9" s="123"/>
      <c r="B9" s="28" t="s">
        <v>16</v>
      </c>
      <c r="C9" s="60"/>
      <c r="D9" s="87"/>
      <c r="E9" s="40"/>
      <c r="F9" s="141"/>
      <c r="G9" s="142"/>
      <c r="H9" s="142"/>
      <c r="I9" s="143"/>
      <c r="J9" s="29"/>
      <c r="K9" s="16"/>
      <c r="L9" s="141"/>
      <c r="M9" s="142"/>
      <c r="N9" s="142"/>
      <c r="O9" s="143"/>
      <c r="P9" s="38"/>
      <c r="Q9" s="39"/>
      <c r="R9" s="38"/>
      <c r="S9" s="39"/>
      <c r="T9" s="38"/>
      <c r="U9" s="40"/>
      <c r="V9" s="141"/>
      <c r="W9" s="143"/>
      <c r="X9" s="141"/>
      <c r="Y9" s="143"/>
      <c r="Z9" s="141"/>
      <c r="AA9" s="143"/>
      <c r="AB9" s="31"/>
    </row>
    <row r="10" spans="1:41" ht="66" customHeight="1" thickBot="1" x14ac:dyDescent="0.2">
      <c r="A10" s="123"/>
      <c r="B10" s="124" t="s">
        <v>13</v>
      </c>
      <c r="C10" s="55" t="s">
        <v>0</v>
      </c>
      <c r="D10" s="80"/>
      <c r="E10" s="16"/>
      <c r="F10" s="144"/>
      <c r="G10" s="146"/>
      <c r="H10" s="144"/>
      <c r="I10" s="146"/>
      <c r="J10" s="5"/>
      <c r="K10" s="16"/>
      <c r="L10" s="144"/>
      <c r="M10" s="145"/>
      <c r="N10" s="145"/>
      <c r="O10" s="145"/>
      <c r="P10" s="145"/>
      <c r="Q10" s="145"/>
      <c r="R10" s="145"/>
      <c r="S10" s="145"/>
      <c r="T10" s="145"/>
      <c r="U10" s="145"/>
      <c r="V10" s="145"/>
      <c r="W10" s="146"/>
      <c r="X10" s="144"/>
      <c r="Y10" s="146"/>
      <c r="Z10" s="57"/>
      <c r="AA10" s="98"/>
      <c r="AB10" s="31"/>
    </row>
    <row r="11" spans="1:41" ht="66" customHeight="1" thickBot="1" x14ac:dyDescent="0.2">
      <c r="A11" s="123"/>
      <c r="B11" s="125"/>
      <c r="C11" s="55" t="s">
        <v>1</v>
      </c>
      <c r="D11" s="80"/>
      <c r="E11" s="16"/>
      <c r="F11" s="147"/>
      <c r="G11" s="149"/>
      <c r="H11" s="147"/>
      <c r="I11" s="149"/>
      <c r="J11" s="5"/>
      <c r="K11" s="16"/>
      <c r="L11" s="147"/>
      <c r="M11" s="148"/>
      <c r="N11" s="148"/>
      <c r="O11" s="148"/>
      <c r="P11" s="148"/>
      <c r="Q11" s="148"/>
      <c r="R11" s="148"/>
      <c r="S11" s="148"/>
      <c r="T11" s="148"/>
      <c r="U11" s="148"/>
      <c r="V11" s="148"/>
      <c r="W11" s="149"/>
      <c r="X11" s="147"/>
      <c r="Y11" s="149"/>
      <c r="Z11" s="141"/>
      <c r="AA11" s="143"/>
      <c r="AB11" s="31"/>
    </row>
  </sheetData>
  <mergeCells count="37">
    <mergeCell ref="Z11:AA11"/>
    <mergeCell ref="A1:Q1"/>
    <mergeCell ref="R1:AB1"/>
    <mergeCell ref="A2:B2"/>
    <mergeCell ref="D2:E2"/>
    <mergeCell ref="F2:G2"/>
    <mergeCell ref="H2:I2"/>
    <mergeCell ref="J2:K2"/>
    <mergeCell ref="L2:M2"/>
    <mergeCell ref="N2:O2"/>
    <mergeCell ref="P2:Q2"/>
    <mergeCell ref="X2:Y2"/>
    <mergeCell ref="Z2:AA2"/>
    <mergeCell ref="R2:S2"/>
    <mergeCell ref="T2:U2"/>
    <mergeCell ref="A3:A7"/>
    <mergeCell ref="B3:B4"/>
    <mergeCell ref="B5:B6"/>
    <mergeCell ref="A8:A11"/>
    <mergeCell ref="B10:B11"/>
    <mergeCell ref="Z9:AA9"/>
    <mergeCell ref="X5:AA6"/>
    <mergeCell ref="X3:AA3"/>
    <mergeCell ref="D3:I4"/>
    <mergeCell ref="R3:W4"/>
    <mergeCell ref="X4:AA4"/>
    <mergeCell ref="J3:O4"/>
    <mergeCell ref="F9:I9"/>
    <mergeCell ref="V9:W9"/>
    <mergeCell ref="F5:L7"/>
    <mergeCell ref="H10:I11"/>
    <mergeCell ref="L9:O9"/>
    <mergeCell ref="V2:W2"/>
    <mergeCell ref="X9:Y9"/>
    <mergeCell ref="F10:G11"/>
    <mergeCell ref="L10:W11"/>
    <mergeCell ref="X10:Y11"/>
  </mergeCells>
  <phoneticPr fontId="1"/>
  <pageMargins left="0" right="0" top="0.74803149606299213" bottom="0" header="0.31496062992125984" footer="0.31496062992125984"/>
  <pageSetup paperSize="9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093A38-5EFE-44BC-A816-687AB0EDC9A8}">
  <dimension ref="A1:AO11"/>
  <sheetViews>
    <sheetView showGridLines="0" zoomScale="90" zoomScaleNormal="90" workbookViewId="0">
      <selection activeCell="AD3" sqref="AD3"/>
    </sheetView>
  </sheetViews>
  <sheetFormatPr defaultColWidth="9" defaultRowHeight="21" x14ac:dyDescent="0.15"/>
  <cols>
    <col min="1" max="1" width="3.5" style="1" customWidth="1"/>
    <col min="2" max="2" width="10" style="2" customWidth="1"/>
    <col min="3" max="3" width="3.5" style="12" customWidth="1"/>
    <col min="4" max="27" width="5.375" style="3" customWidth="1"/>
    <col min="28" max="28" width="2.25" style="3" customWidth="1"/>
    <col min="29" max="16384" width="9" style="1"/>
  </cols>
  <sheetData>
    <row r="1" spans="1:41" s="6" customFormat="1" ht="30.75" customHeight="1" x14ac:dyDescent="0.15">
      <c r="A1" s="129" t="s">
        <v>12</v>
      </c>
      <c r="B1" s="130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2">
        <f>'1元旦'!R1:AE1+8</f>
        <v>45666</v>
      </c>
      <c r="S1" s="132"/>
      <c r="T1" s="132"/>
      <c r="U1" s="132"/>
      <c r="V1" s="132"/>
      <c r="W1" s="132"/>
      <c r="X1" s="132"/>
      <c r="Y1" s="132"/>
      <c r="Z1" s="132"/>
      <c r="AA1" s="132"/>
      <c r="AB1" s="132"/>
    </row>
    <row r="2" spans="1:41" s="3" customFormat="1" ht="30.75" customHeight="1" thickBot="1" x14ac:dyDescent="0.25">
      <c r="A2" s="133" t="s">
        <v>10</v>
      </c>
      <c r="B2" s="134"/>
      <c r="C2" s="13" t="s">
        <v>11</v>
      </c>
      <c r="D2" s="138">
        <v>9</v>
      </c>
      <c r="E2" s="137"/>
      <c r="F2" s="135">
        <v>10</v>
      </c>
      <c r="G2" s="135"/>
      <c r="H2" s="135">
        <v>11</v>
      </c>
      <c r="I2" s="135"/>
      <c r="J2" s="135">
        <v>12</v>
      </c>
      <c r="K2" s="135"/>
      <c r="L2" s="135">
        <v>1</v>
      </c>
      <c r="M2" s="135"/>
      <c r="N2" s="135">
        <v>2</v>
      </c>
      <c r="O2" s="136"/>
      <c r="P2" s="136">
        <v>3</v>
      </c>
      <c r="Q2" s="136"/>
      <c r="R2" s="136">
        <v>4</v>
      </c>
      <c r="S2" s="136"/>
      <c r="T2" s="136">
        <v>5</v>
      </c>
      <c r="U2" s="136"/>
      <c r="V2" s="135">
        <v>6</v>
      </c>
      <c r="W2" s="135"/>
      <c r="X2" s="135">
        <v>7</v>
      </c>
      <c r="Y2" s="135"/>
      <c r="Z2" s="137">
        <v>8</v>
      </c>
      <c r="AA2" s="138"/>
      <c r="AB2" s="22">
        <v>9</v>
      </c>
    </row>
    <row r="3" spans="1:41" ht="63.75" customHeight="1" thickBot="1" x14ac:dyDescent="0.2">
      <c r="A3" s="123" t="s">
        <v>8</v>
      </c>
      <c r="B3" s="127" t="s">
        <v>15</v>
      </c>
      <c r="C3" s="47" t="s">
        <v>2</v>
      </c>
      <c r="D3" s="141"/>
      <c r="E3" s="142"/>
      <c r="F3" s="142"/>
      <c r="G3" s="143"/>
      <c r="H3" s="29"/>
      <c r="I3" s="4"/>
      <c r="J3" s="5"/>
      <c r="K3" s="4"/>
      <c r="L3" s="5"/>
      <c r="M3" s="4"/>
      <c r="N3" s="5"/>
      <c r="O3" s="4"/>
      <c r="P3" s="5"/>
      <c r="Q3" s="4"/>
      <c r="R3" s="5"/>
      <c r="S3" s="4"/>
      <c r="T3" s="144"/>
      <c r="U3" s="145"/>
      <c r="V3" s="145"/>
      <c r="W3" s="145"/>
      <c r="X3" s="145"/>
      <c r="Y3" s="145"/>
      <c r="Z3" s="145"/>
      <c r="AA3" s="146"/>
      <c r="AB3" s="30"/>
      <c r="AF3" s="7"/>
      <c r="AG3" s="7"/>
      <c r="AH3" s="7"/>
      <c r="AI3" s="7"/>
      <c r="AJ3" s="7"/>
      <c r="AK3" s="7"/>
      <c r="AL3" s="7"/>
      <c r="AM3" s="7"/>
      <c r="AN3" s="7"/>
      <c r="AO3" s="7"/>
    </row>
    <row r="4" spans="1:41" ht="63.75" customHeight="1" thickBot="1" x14ac:dyDescent="0.2">
      <c r="A4" s="123"/>
      <c r="B4" s="128"/>
      <c r="C4" s="47" t="s">
        <v>3</v>
      </c>
      <c r="D4" s="121"/>
      <c r="E4" s="33"/>
      <c r="F4" s="32"/>
      <c r="G4" s="33"/>
      <c r="H4" s="38"/>
      <c r="I4" s="39"/>
      <c r="J4" s="38"/>
      <c r="K4" s="39"/>
      <c r="L4" s="38"/>
      <c r="M4" s="39"/>
      <c r="N4" s="38"/>
      <c r="O4" s="4"/>
      <c r="P4" s="38"/>
      <c r="Q4" s="39"/>
      <c r="R4" s="38"/>
      <c r="S4" s="39"/>
      <c r="T4" s="150"/>
      <c r="U4" s="151"/>
      <c r="V4" s="151"/>
      <c r="W4" s="151"/>
      <c r="X4" s="148"/>
      <c r="Y4" s="148"/>
      <c r="Z4" s="148"/>
      <c r="AA4" s="149"/>
      <c r="AB4" s="31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</row>
    <row r="5" spans="1:41" ht="63.75" customHeight="1" thickBot="1" x14ac:dyDescent="0.2">
      <c r="A5" s="123"/>
      <c r="B5" s="127" t="s">
        <v>14</v>
      </c>
      <c r="C5" s="47" t="s">
        <v>4</v>
      </c>
      <c r="D5" s="97"/>
      <c r="E5" s="144"/>
      <c r="F5" s="145"/>
      <c r="G5" s="145"/>
      <c r="H5" s="145"/>
      <c r="I5" s="145"/>
      <c r="J5" s="145"/>
      <c r="K5" s="145"/>
      <c r="L5" s="145"/>
      <c r="M5" s="145"/>
      <c r="N5" s="146"/>
      <c r="O5" s="16"/>
      <c r="P5" s="144"/>
      <c r="Q5" s="145"/>
      <c r="R5" s="145"/>
      <c r="S5" s="145"/>
      <c r="T5" s="145"/>
      <c r="U5" s="145"/>
      <c r="V5" s="145"/>
      <c r="W5" s="146"/>
      <c r="X5" s="154"/>
      <c r="Y5" s="154"/>
      <c r="Z5" s="154"/>
      <c r="AA5" s="155"/>
      <c r="AB5" s="31"/>
    </row>
    <row r="6" spans="1:41" ht="63.75" customHeight="1" thickBot="1" x14ac:dyDescent="0.2">
      <c r="A6" s="123"/>
      <c r="B6" s="128"/>
      <c r="C6" s="47" t="s">
        <v>5</v>
      </c>
      <c r="D6" s="97"/>
      <c r="E6" s="147"/>
      <c r="F6" s="148"/>
      <c r="G6" s="148"/>
      <c r="H6" s="148"/>
      <c r="I6" s="148"/>
      <c r="J6" s="148"/>
      <c r="K6" s="148"/>
      <c r="L6" s="148"/>
      <c r="M6" s="148"/>
      <c r="N6" s="149"/>
      <c r="O6" s="16"/>
      <c r="P6" s="147"/>
      <c r="Q6" s="148"/>
      <c r="R6" s="148"/>
      <c r="S6" s="148"/>
      <c r="T6" s="148"/>
      <c r="U6" s="148"/>
      <c r="V6" s="148"/>
      <c r="W6" s="149"/>
      <c r="X6" s="162"/>
      <c r="Y6" s="163"/>
      <c r="Z6" s="163"/>
      <c r="AA6" s="164"/>
      <c r="AB6" s="31"/>
    </row>
    <row r="7" spans="1:41" ht="30" customHeight="1" thickBot="1" x14ac:dyDescent="0.2">
      <c r="A7" s="126"/>
      <c r="B7" s="26" t="s">
        <v>6</v>
      </c>
      <c r="C7" s="48"/>
      <c r="D7" s="85"/>
      <c r="E7" s="35"/>
      <c r="F7" s="34"/>
      <c r="G7" s="35"/>
      <c r="H7" s="34"/>
      <c r="I7" s="35"/>
      <c r="J7" s="34"/>
      <c r="K7" s="35"/>
      <c r="L7" s="34"/>
      <c r="M7" s="35"/>
      <c r="N7" s="34"/>
      <c r="O7" s="10"/>
      <c r="P7" s="34"/>
      <c r="Q7" s="35"/>
      <c r="R7" s="34"/>
      <c r="S7" s="35"/>
      <c r="T7" s="34"/>
      <c r="U7" s="35"/>
      <c r="V7" s="34"/>
      <c r="W7" s="35"/>
      <c r="X7" s="11"/>
      <c r="Y7" s="10"/>
      <c r="Z7" s="11"/>
      <c r="AA7" s="86"/>
      <c r="AB7" s="82"/>
    </row>
    <row r="8" spans="1:41" ht="41.25" customHeight="1" thickBot="1" x14ac:dyDescent="0.2">
      <c r="A8" s="122" t="s">
        <v>9</v>
      </c>
      <c r="B8" s="27" t="s">
        <v>7</v>
      </c>
      <c r="C8" s="54"/>
      <c r="D8" s="79"/>
      <c r="E8" s="9"/>
      <c r="F8" s="32"/>
      <c r="G8" s="33"/>
      <c r="H8" s="32"/>
      <c r="I8" s="33"/>
      <c r="J8" s="8"/>
      <c r="K8" s="9"/>
      <c r="L8" s="8"/>
      <c r="M8" s="9"/>
      <c r="N8" s="8"/>
      <c r="O8" s="9"/>
      <c r="P8" s="8"/>
      <c r="Q8" s="9"/>
      <c r="R8" s="8"/>
      <c r="S8" s="9"/>
      <c r="T8" s="8"/>
      <c r="U8" s="9"/>
      <c r="V8" s="50"/>
      <c r="W8" s="141"/>
      <c r="X8" s="142"/>
      <c r="Y8" s="142"/>
      <c r="Z8" s="143"/>
      <c r="AA8" s="98"/>
      <c r="AB8" s="30"/>
    </row>
    <row r="9" spans="1:41" ht="66" customHeight="1" thickBot="1" x14ac:dyDescent="0.2">
      <c r="A9" s="123"/>
      <c r="B9" s="28" t="s">
        <v>16</v>
      </c>
      <c r="C9" s="60"/>
      <c r="D9" s="80"/>
      <c r="E9" s="40"/>
      <c r="F9" s="141"/>
      <c r="G9" s="142"/>
      <c r="H9" s="142"/>
      <c r="I9" s="143"/>
      <c r="J9" s="29"/>
      <c r="K9" s="4"/>
      <c r="L9" s="38"/>
      <c r="M9" s="39"/>
      <c r="N9" s="38"/>
      <c r="O9" s="39"/>
      <c r="P9" s="38"/>
      <c r="Q9" s="39"/>
      <c r="R9" s="5"/>
      <c r="S9" s="4"/>
      <c r="T9" s="5"/>
      <c r="U9" s="4"/>
      <c r="V9" s="5"/>
      <c r="W9" s="33"/>
      <c r="X9" s="59"/>
      <c r="Y9" s="141"/>
      <c r="Z9" s="142"/>
      <c r="AA9" s="143"/>
      <c r="AB9" s="31"/>
    </row>
    <row r="10" spans="1:41" ht="66" customHeight="1" x14ac:dyDescent="0.15">
      <c r="A10" s="123"/>
      <c r="B10" s="124" t="s">
        <v>13</v>
      </c>
      <c r="C10" s="55" t="s">
        <v>0</v>
      </c>
      <c r="D10" s="87"/>
      <c r="E10" s="40"/>
      <c r="F10" s="144"/>
      <c r="G10" s="146"/>
      <c r="H10" s="144"/>
      <c r="I10" s="146"/>
      <c r="J10" s="29"/>
      <c r="K10" s="16"/>
      <c r="L10" s="144"/>
      <c r="M10" s="145"/>
      <c r="N10" s="145"/>
      <c r="O10" s="145"/>
      <c r="P10" s="145"/>
      <c r="Q10" s="146"/>
      <c r="R10" s="29"/>
      <c r="S10" s="4"/>
      <c r="T10" s="5"/>
      <c r="U10" s="144"/>
      <c r="V10" s="146"/>
      <c r="W10" s="144"/>
      <c r="X10" s="145"/>
      <c r="Y10" s="146"/>
      <c r="Z10" s="37"/>
      <c r="AA10" s="84"/>
      <c r="AB10" s="31"/>
    </row>
    <row r="11" spans="1:41" ht="66" customHeight="1" thickBot="1" x14ac:dyDescent="0.2">
      <c r="A11" s="123"/>
      <c r="B11" s="125"/>
      <c r="C11" s="55" t="s">
        <v>1</v>
      </c>
      <c r="D11" s="80"/>
      <c r="E11" s="16"/>
      <c r="F11" s="147"/>
      <c r="G11" s="149"/>
      <c r="H11" s="147"/>
      <c r="I11" s="149"/>
      <c r="J11" s="29"/>
      <c r="K11" s="16"/>
      <c r="L11" s="147"/>
      <c r="M11" s="148"/>
      <c r="N11" s="148"/>
      <c r="O11" s="148"/>
      <c r="P11" s="148"/>
      <c r="Q11" s="149"/>
      <c r="R11" s="29"/>
      <c r="S11" s="4"/>
      <c r="T11" s="5"/>
      <c r="U11" s="147"/>
      <c r="V11" s="149"/>
      <c r="W11" s="147"/>
      <c r="X11" s="148"/>
      <c r="Y11" s="149"/>
      <c r="Z11" s="29"/>
      <c r="AA11" s="83"/>
      <c r="AB11" s="31"/>
    </row>
  </sheetData>
  <mergeCells count="34">
    <mergeCell ref="W10:Y11"/>
    <mergeCell ref="V2:W2"/>
    <mergeCell ref="F9:I9"/>
    <mergeCell ref="L10:Q11"/>
    <mergeCell ref="Y9:AA9"/>
    <mergeCell ref="U10:V11"/>
    <mergeCell ref="T3:AA4"/>
    <mergeCell ref="F10:G11"/>
    <mergeCell ref="H10:I11"/>
    <mergeCell ref="W8:Z8"/>
    <mergeCell ref="X5:AA5"/>
    <mergeCell ref="P5:W6"/>
    <mergeCell ref="X6:AA6"/>
    <mergeCell ref="E5:N6"/>
    <mergeCell ref="D3:G3"/>
    <mergeCell ref="A1:Q1"/>
    <mergeCell ref="R1:AB1"/>
    <mergeCell ref="A2:B2"/>
    <mergeCell ref="D2:E2"/>
    <mergeCell ref="F2:G2"/>
    <mergeCell ref="H2:I2"/>
    <mergeCell ref="J2:K2"/>
    <mergeCell ref="L2:M2"/>
    <mergeCell ref="N2:O2"/>
    <mergeCell ref="P2:Q2"/>
    <mergeCell ref="X2:Y2"/>
    <mergeCell ref="Z2:AA2"/>
    <mergeCell ref="T2:U2"/>
    <mergeCell ref="R2:S2"/>
    <mergeCell ref="A3:A7"/>
    <mergeCell ref="B3:B4"/>
    <mergeCell ref="B5:B6"/>
    <mergeCell ref="A8:A11"/>
    <mergeCell ref="B10:B11"/>
  </mergeCells>
  <phoneticPr fontId="1"/>
  <pageMargins left="0" right="0" top="0.74803149606299213" bottom="0" header="0.31496062992125984" footer="0.31496062992125984"/>
  <pageSetup paperSize="9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437CD2-CA36-4EB7-9728-45F46ED6EEF8}">
  <dimension ref="A1:AO11"/>
  <sheetViews>
    <sheetView showGridLines="0" zoomScale="90" zoomScaleNormal="90" workbookViewId="0">
      <selection activeCell="AH4" sqref="AH4"/>
    </sheetView>
  </sheetViews>
  <sheetFormatPr defaultColWidth="9" defaultRowHeight="21" x14ac:dyDescent="0.15"/>
  <cols>
    <col min="1" max="1" width="3.5" style="1" customWidth="1"/>
    <col min="2" max="2" width="10" style="2" customWidth="1"/>
    <col min="3" max="3" width="3.5" style="12" customWidth="1"/>
    <col min="4" max="27" width="5.375" style="3" customWidth="1"/>
    <col min="28" max="28" width="2.25" style="3" customWidth="1"/>
    <col min="29" max="16384" width="9" style="1"/>
  </cols>
  <sheetData>
    <row r="1" spans="1:41" s="6" customFormat="1" ht="30.75" customHeight="1" x14ac:dyDescent="0.15">
      <c r="A1" s="129" t="s">
        <v>12</v>
      </c>
      <c r="B1" s="130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2">
        <f>'1元旦'!R1:AE1+9</f>
        <v>45667</v>
      </c>
      <c r="S1" s="132"/>
      <c r="T1" s="132"/>
      <c r="U1" s="132"/>
      <c r="V1" s="132"/>
      <c r="W1" s="132"/>
      <c r="X1" s="132"/>
      <c r="Y1" s="132"/>
      <c r="Z1" s="132"/>
      <c r="AA1" s="132"/>
      <c r="AB1" s="132"/>
    </row>
    <row r="2" spans="1:41" s="3" customFormat="1" ht="30.75" customHeight="1" thickBot="1" x14ac:dyDescent="0.25">
      <c r="A2" s="133" t="s">
        <v>10</v>
      </c>
      <c r="B2" s="134"/>
      <c r="C2" s="13" t="s">
        <v>11</v>
      </c>
      <c r="D2" s="138">
        <v>9</v>
      </c>
      <c r="E2" s="137"/>
      <c r="F2" s="135">
        <v>10</v>
      </c>
      <c r="G2" s="135"/>
      <c r="H2" s="135">
        <v>11</v>
      </c>
      <c r="I2" s="135"/>
      <c r="J2" s="136">
        <v>12</v>
      </c>
      <c r="K2" s="136"/>
      <c r="L2" s="136">
        <v>1</v>
      </c>
      <c r="M2" s="136"/>
      <c r="N2" s="136">
        <v>2</v>
      </c>
      <c r="O2" s="136"/>
      <c r="P2" s="136">
        <v>3</v>
      </c>
      <c r="Q2" s="136"/>
      <c r="R2" s="136">
        <v>4</v>
      </c>
      <c r="S2" s="136"/>
      <c r="T2" s="135">
        <v>5</v>
      </c>
      <c r="U2" s="135"/>
      <c r="V2" s="135">
        <v>6</v>
      </c>
      <c r="W2" s="135"/>
      <c r="X2" s="135">
        <v>7</v>
      </c>
      <c r="Y2" s="135"/>
      <c r="Z2" s="137">
        <v>8</v>
      </c>
      <c r="AA2" s="138"/>
      <c r="AB2" s="22">
        <v>9</v>
      </c>
    </row>
    <row r="3" spans="1:41" ht="63.75" customHeight="1" thickBot="1" x14ac:dyDescent="0.2">
      <c r="A3" s="123" t="s">
        <v>8</v>
      </c>
      <c r="B3" s="127" t="s">
        <v>15</v>
      </c>
      <c r="C3" s="47" t="s">
        <v>2</v>
      </c>
      <c r="D3" s="144"/>
      <c r="E3" s="145"/>
      <c r="F3" s="145"/>
      <c r="G3" s="145"/>
      <c r="H3" s="145"/>
      <c r="I3" s="146"/>
      <c r="J3" s="5"/>
      <c r="K3" s="4"/>
      <c r="L3" s="5"/>
      <c r="M3" s="4"/>
      <c r="N3" s="5"/>
      <c r="O3" s="4"/>
      <c r="P3" s="5"/>
      <c r="Q3" s="4"/>
      <c r="R3" s="5"/>
      <c r="S3" s="16"/>
      <c r="T3" s="144"/>
      <c r="U3" s="145"/>
      <c r="V3" s="145"/>
      <c r="W3" s="146"/>
      <c r="X3" s="141"/>
      <c r="Y3" s="142"/>
      <c r="Z3" s="142"/>
      <c r="AA3" s="143"/>
      <c r="AB3" s="30"/>
      <c r="AF3" s="7"/>
      <c r="AG3" s="7"/>
      <c r="AH3" s="7"/>
      <c r="AI3" s="7"/>
      <c r="AJ3" s="7"/>
      <c r="AK3" s="7"/>
      <c r="AL3" s="7"/>
      <c r="AM3" s="7"/>
      <c r="AN3" s="7"/>
      <c r="AO3" s="7"/>
    </row>
    <row r="4" spans="1:41" ht="63.75" customHeight="1" thickBot="1" x14ac:dyDescent="0.2">
      <c r="A4" s="123"/>
      <c r="B4" s="128"/>
      <c r="C4" s="47" t="s">
        <v>3</v>
      </c>
      <c r="D4" s="147"/>
      <c r="E4" s="148"/>
      <c r="F4" s="148"/>
      <c r="G4" s="148"/>
      <c r="H4" s="148"/>
      <c r="I4" s="149"/>
      <c r="J4" s="5"/>
      <c r="K4" s="4"/>
      <c r="L4" s="5"/>
      <c r="M4" s="4"/>
      <c r="N4" s="5"/>
      <c r="O4" s="4"/>
      <c r="P4" s="5"/>
      <c r="Q4" s="4"/>
      <c r="R4" s="5"/>
      <c r="S4" s="16"/>
      <c r="T4" s="147"/>
      <c r="U4" s="148"/>
      <c r="V4" s="148"/>
      <c r="W4" s="149"/>
      <c r="X4" s="141"/>
      <c r="Y4" s="142"/>
      <c r="Z4" s="142"/>
      <c r="AA4" s="143"/>
      <c r="AB4" s="31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</row>
    <row r="5" spans="1:41" ht="63.75" customHeight="1" x14ac:dyDescent="0.15">
      <c r="A5" s="123"/>
      <c r="B5" s="127" t="s">
        <v>14</v>
      </c>
      <c r="C5" s="47" t="s">
        <v>4</v>
      </c>
      <c r="D5" s="79"/>
      <c r="E5" s="9"/>
      <c r="F5" s="8"/>
      <c r="G5" s="9"/>
      <c r="H5" s="8"/>
      <c r="I5" s="9"/>
      <c r="J5" s="5"/>
      <c r="K5" s="4"/>
      <c r="L5" s="144"/>
      <c r="M5" s="145"/>
      <c r="N5" s="145"/>
      <c r="O5" s="145"/>
      <c r="P5" s="145"/>
      <c r="Q5" s="146"/>
      <c r="R5" s="5"/>
      <c r="S5" s="16"/>
      <c r="T5" s="144"/>
      <c r="U5" s="145"/>
      <c r="V5" s="145"/>
      <c r="W5" s="145"/>
      <c r="X5" s="145"/>
      <c r="Y5" s="145"/>
      <c r="Z5" s="145"/>
      <c r="AA5" s="146"/>
      <c r="AB5" s="31"/>
    </row>
    <row r="6" spans="1:41" ht="63.75" customHeight="1" thickBot="1" x14ac:dyDescent="0.2">
      <c r="A6" s="123"/>
      <c r="B6" s="128"/>
      <c r="C6" s="47" t="s">
        <v>5</v>
      </c>
      <c r="D6" s="80"/>
      <c r="E6" s="4"/>
      <c r="F6" s="5"/>
      <c r="G6" s="4"/>
      <c r="H6" s="5"/>
      <c r="I6" s="4"/>
      <c r="J6" s="5"/>
      <c r="K6" s="4"/>
      <c r="L6" s="147"/>
      <c r="M6" s="148"/>
      <c r="N6" s="148"/>
      <c r="O6" s="148"/>
      <c r="P6" s="148"/>
      <c r="Q6" s="149"/>
      <c r="R6" s="5"/>
      <c r="S6" s="16"/>
      <c r="T6" s="147"/>
      <c r="U6" s="148"/>
      <c r="V6" s="148"/>
      <c r="W6" s="148"/>
      <c r="X6" s="148"/>
      <c r="Y6" s="148"/>
      <c r="Z6" s="148"/>
      <c r="AA6" s="149"/>
      <c r="AB6" s="31"/>
    </row>
    <row r="7" spans="1:41" ht="30" customHeight="1" thickBot="1" x14ac:dyDescent="0.2">
      <c r="A7" s="126"/>
      <c r="B7" s="26" t="s">
        <v>6</v>
      </c>
      <c r="C7" s="48"/>
      <c r="D7" s="85"/>
      <c r="E7" s="10"/>
      <c r="F7" s="11"/>
      <c r="G7" s="10"/>
      <c r="H7" s="11"/>
      <c r="I7" s="10"/>
      <c r="J7" s="11"/>
      <c r="K7" s="10"/>
      <c r="L7" s="11"/>
      <c r="M7" s="10"/>
      <c r="N7" s="11"/>
      <c r="O7" s="10"/>
      <c r="P7" s="34"/>
      <c r="Q7" s="35"/>
      <c r="R7" s="34"/>
      <c r="S7" s="35"/>
      <c r="T7" s="34"/>
      <c r="U7" s="35"/>
      <c r="V7" s="34"/>
      <c r="W7" s="35"/>
      <c r="X7" s="34"/>
      <c r="Y7" s="35"/>
      <c r="Z7" s="34"/>
      <c r="AA7" s="101"/>
      <c r="AB7" s="82"/>
    </row>
    <row r="8" spans="1:41" ht="41.25" customHeight="1" thickBot="1" x14ac:dyDescent="0.2">
      <c r="A8" s="122" t="s">
        <v>9</v>
      </c>
      <c r="B8" s="27" t="s">
        <v>7</v>
      </c>
      <c r="C8" s="54"/>
      <c r="D8" s="79"/>
      <c r="E8" s="9"/>
      <c r="F8" s="8"/>
      <c r="G8" s="9"/>
      <c r="H8" s="8"/>
      <c r="I8" s="9"/>
      <c r="J8" s="8"/>
      <c r="K8" s="9"/>
      <c r="L8" s="8"/>
      <c r="M8" s="9"/>
      <c r="N8" s="8"/>
      <c r="O8" s="33"/>
      <c r="P8" s="32"/>
      <c r="Q8" s="33"/>
      <c r="R8" s="8"/>
      <c r="S8" s="9"/>
      <c r="T8" s="8"/>
      <c r="U8" s="9"/>
      <c r="V8" s="8"/>
      <c r="W8" s="17"/>
      <c r="X8" s="141"/>
      <c r="Y8" s="142"/>
      <c r="Z8" s="142"/>
      <c r="AA8" s="143"/>
      <c r="AB8" s="30"/>
    </row>
    <row r="9" spans="1:41" ht="66" customHeight="1" thickBot="1" x14ac:dyDescent="0.2">
      <c r="A9" s="123"/>
      <c r="B9" s="28" t="s">
        <v>16</v>
      </c>
      <c r="C9" s="60"/>
      <c r="D9" s="80"/>
      <c r="E9" s="39"/>
      <c r="F9" s="38"/>
      <c r="G9" s="39"/>
      <c r="H9" s="38"/>
      <c r="I9" s="39"/>
      <c r="J9" s="5"/>
      <c r="K9" s="4"/>
      <c r="L9" s="38"/>
      <c r="M9" s="39"/>
      <c r="N9" s="56"/>
      <c r="O9" s="141"/>
      <c r="P9" s="142"/>
      <c r="Q9" s="143"/>
      <c r="R9" s="58"/>
      <c r="S9" s="39"/>
      <c r="T9" s="5"/>
      <c r="U9" s="4"/>
      <c r="V9" s="5"/>
      <c r="W9" s="16"/>
      <c r="X9" s="141"/>
      <c r="Y9" s="143"/>
      <c r="Z9" s="141"/>
      <c r="AA9" s="143"/>
      <c r="AB9" s="31"/>
    </row>
    <row r="10" spans="1:41" ht="66" customHeight="1" x14ac:dyDescent="0.15">
      <c r="A10" s="123"/>
      <c r="B10" s="124" t="s">
        <v>13</v>
      </c>
      <c r="C10" s="55" t="s">
        <v>0</v>
      </c>
      <c r="D10" s="87"/>
      <c r="E10" s="40"/>
      <c r="F10" s="144"/>
      <c r="G10" s="145"/>
      <c r="H10" s="145"/>
      <c r="I10" s="146"/>
      <c r="J10" s="29"/>
      <c r="K10" s="16"/>
      <c r="L10" s="144"/>
      <c r="M10" s="145"/>
      <c r="N10" s="146"/>
      <c r="O10" s="9"/>
      <c r="P10" s="8"/>
      <c r="Q10" s="17"/>
      <c r="R10" s="144"/>
      <c r="S10" s="146"/>
      <c r="T10" s="29"/>
      <c r="U10" s="4"/>
      <c r="V10" s="5"/>
      <c r="W10" s="16"/>
      <c r="X10" s="144"/>
      <c r="Y10" s="145"/>
      <c r="Z10" s="145"/>
      <c r="AA10" s="146"/>
      <c r="AB10" s="31"/>
    </row>
    <row r="11" spans="1:41" ht="66" customHeight="1" thickBot="1" x14ac:dyDescent="0.2">
      <c r="A11" s="123"/>
      <c r="B11" s="125"/>
      <c r="C11" s="55" t="s">
        <v>1</v>
      </c>
      <c r="D11" s="80"/>
      <c r="E11" s="16"/>
      <c r="F11" s="147"/>
      <c r="G11" s="148"/>
      <c r="H11" s="148"/>
      <c r="I11" s="149"/>
      <c r="J11" s="29"/>
      <c r="K11" s="16"/>
      <c r="L11" s="147"/>
      <c r="M11" s="148"/>
      <c r="N11" s="149"/>
      <c r="O11" s="4"/>
      <c r="P11" s="5"/>
      <c r="Q11" s="16"/>
      <c r="R11" s="147"/>
      <c r="S11" s="149"/>
      <c r="T11" s="29"/>
      <c r="U11" s="4"/>
      <c r="V11" s="5"/>
      <c r="W11" s="16"/>
      <c r="X11" s="147"/>
      <c r="Y11" s="148"/>
      <c r="Z11" s="148"/>
      <c r="AA11" s="149"/>
      <c r="AB11" s="31"/>
    </row>
  </sheetData>
  <mergeCells count="34">
    <mergeCell ref="A1:Q1"/>
    <mergeCell ref="R1:AB1"/>
    <mergeCell ref="A2:B2"/>
    <mergeCell ref="D2:E2"/>
    <mergeCell ref="F2:G2"/>
    <mergeCell ref="H2:I2"/>
    <mergeCell ref="J2:K2"/>
    <mergeCell ref="L2:M2"/>
    <mergeCell ref="N2:O2"/>
    <mergeCell ref="P2:Q2"/>
    <mergeCell ref="X2:Y2"/>
    <mergeCell ref="Z2:AA2"/>
    <mergeCell ref="R2:S2"/>
    <mergeCell ref="T2:U2"/>
    <mergeCell ref="V2:W2"/>
    <mergeCell ref="F10:I11"/>
    <mergeCell ref="D3:I4"/>
    <mergeCell ref="T5:AA6"/>
    <mergeCell ref="L10:N11"/>
    <mergeCell ref="X3:AA3"/>
    <mergeCell ref="L5:Q6"/>
    <mergeCell ref="X8:AA8"/>
    <mergeCell ref="X4:AA4"/>
    <mergeCell ref="X10:AA11"/>
    <mergeCell ref="O9:Q9"/>
    <mergeCell ref="X9:Y9"/>
    <mergeCell ref="Z9:AA9"/>
    <mergeCell ref="T3:W4"/>
    <mergeCell ref="R10:S11"/>
    <mergeCell ref="A3:A7"/>
    <mergeCell ref="B3:B4"/>
    <mergeCell ref="B5:B6"/>
    <mergeCell ref="A8:A11"/>
    <mergeCell ref="B10:B11"/>
  </mergeCells>
  <phoneticPr fontId="1"/>
  <pageMargins left="0" right="0" top="0.74803149606299213" bottom="0" header="0.31496062992125984" footer="0.31496062992125984"/>
  <pageSetup paperSize="9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637BB7-F0F9-4FA5-86F8-E45ACF2F6E61}">
  <dimension ref="A1:AO11"/>
  <sheetViews>
    <sheetView showGridLines="0" zoomScale="90" zoomScaleNormal="90" workbookViewId="0">
      <selection activeCell="AF5" sqref="AF5"/>
    </sheetView>
  </sheetViews>
  <sheetFormatPr defaultColWidth="9" defaultRowHeight="21" x14ac:dyDescent="0.15"/>
  <cols>
    <col min="1" max="1" width="3.5" style="1" customWidth="1"/>
    <col min="2" max="2" width="10" style="2" customWidth="1"/>
    <col min="3" max="3" width="3.5" style="12" customWidth="1"/>
    <col min="4" max="27" width="5.375" style="3" customWidth="1"/>
    <col min="28" max="28" width="2.25" style="3" customWidth="1"/>
    <col min="29" max="16384" width="9" style="1"/>
  </cols>
  <sheetData>
    <row r="1" spans="1:41" s="6" customFormat="1" ht="30.75" customHeight="1" x14ac:dyDescent="0.15">
      <c r="A1" s="129" t="s">
        <v>12</v>
      </c>
      <c r="B1" s="130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2">
        <f>'1元旦'!R1:AE1+10</f>
        <v>45668</v>
      </c>
      <c r="S1" s="132"/>
      <c r="T1" s="132"/>
      <c r="U1" s="132"/>
      <c r="V1" s="132"/>
      <c r="W1" s="132"/>
      <c r="X1" s="132"/>
      <c r="Y1" s="132"/>
      <c r="Z1" s="132"/>
      <c r="AA1" s="132"/>
      <c r="AB1" s="132"/>
    </row>
    <row r="2" spans="1:41" s="3" customFormat="1" ht="30.75" customHeight="1" thickBot="1" x14ac:dyDescent="0.25">
      <c r="A2" s="133" t="s">
        <v>10</v>
      </c>
      <c r="B2" s="134"/>
      <c r="C2" s="13" t="s">
        <v>11</v>
      </c>
      <c r="D2" s="138">
        <v>9</v>
      </c>
      <c r="E2" s="137"/>
      <c r="F2" s="135">
        <v>10</v>
      </c>
      <c r="G2" s="135"/>
      <c r="H2" s="135">
        <v>11</v>
      </c>
      <c r="I2" s="135"/>
      <c r="J2" s="136">
        <v>12</v>
      </c>
      <c r="K2" s="136"/>
      <c r="L2" s="136">
        <v>1</v>
      </c>
      <c r="M2" s="136"/>
      <c r="N2" s="136">
        <v>2</v>
      </c>
      <c r="O2" s="136"/>
      <c r="P2" s="136">
        <v>3</v>
      </c>
      <c r="Q2" s="136"/>
      <c r="R2" s="136">
        <v>4</v>
      </c>
      <c r="S2" s="136"/>
      <c r="T2" s="136">
        <v>5</v>
      </c>
      <c r="U2" s="136"/>
      <c r="V2" s="135">
        <v>6</v>
      </c>
      <c r="W2" s="135"/>
      <c r="X2" s="135">
        <v>7</v>
      </c>
      <c r="Y2" s="135"/>
      <c r="Z2" s="137">
        <v>8</v>
      </c>
      <c r="AA2" s="138"/>
      <c r="AB2" s="22">
        <v>9</v>
      </c>
    </row>
    <row r="3" spans="1:41" ht="63.75" customHeight="1" thickBot="1" x14ac:dyDescent="0.2">
      <c r="A3" s="123" t="s">
        <v>8</v>
      </c>
      <c r="B3" s="127" t="s">
        <v>15</v>
      </c>
      <c r="C3" s="47" t="s">
        <v>2</v>
      </c>
      <c r="D3" s="29"/>
      <c r="E3" s="4"/>
      <c r="F3" s="29"/>
      <c r="G3" s="4"/>
      <c r="H3" s="29"/>
      <c r="I3" s="4"/>
      <c r="J3" s="29"/>
      <c r="K3" s="4"/>
      <c r="L3" s="5"/>
      <c r="M3" s="4"/>
      <c r="N3" s="5"/>
      <c r="O3" s="4"/>
      <c r="P3" s="5"/>
      <c r="Q3" s="4"/>
      <c r="R3" s="5"/>
      <c r="S3" s="4"/>
      <c r="T3" s="5"/>
      <c r="U3" s="4"/>
      <c r="V3" s="5"/>
      <c r="W3" s="16"/>
      <c r="X3" s="141"/>
      <c r="Y3" s="142"/>
      <c r="Z3" s="142"/>
      <c r="AA3" s="143"/>
      <c r="AB3" s="30"/>
      <c r="AF3" s="7"/>
      <c r="AG3" s="7"/>
      <c r="AH3" s="7"/>
      <c r="AI3" s="7"/>
      <c r="AJ3" s="7"/>
      <c r="AK3" s="7"/>
      <c r="AL3" s="7"/>
      <c r="AM3" s="7"/>
      <c r="AN3" s="7"/>
      <c r="AO3" s="7"/>
    </row>
    <row r="4" spans="1:41" ht="63.75" customHeight="1" thickBot="1" x14ac:dyDescent="0.2">
      <c r="A4" s="123"/>
      <c r="B4" s="128"/>
      <c r="C4" s="47" t="s">
        <v>3</v>
      </c>
      <c r="D4" s="58"/>
      <c r="E4" s="39"/>
      <c r="F4" s="58"/>
      <c r="G4" s="39"/>
      <c r="H4" s="58"/>
      <c r="I4" s="39"/>
      <c r="J4" s="29"/>
      <c r="K4" s="4"/>
      <c r="L4" s="5"/>
      <c r="M4" s="4"/>
      <c r="N4" s="5"/>
      <c r="O4" s="4"/>
      <c r="P4" s="5"/>
      <c r="Q4" s="4"/>
      <c r="R4" s="5"/>
      <c r="S4" s="4"/>
      <c r="T4" s="5"/>
      <c r="U4" s="4"/>
      <c r="V4" s="38"/>
      <c r="W4" s="39"/>
      <c r="X4" s="32"/>
      <c r="Y4" s="33"/>
      <c r="Z4" s="32"/>
      <c r="AA4" s="98"/>
      <c r="AB4" s="31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</row>
    <row r="5" spans="1:41" ht="63.75" customHeight="1" thickBot="1" x14ac:dyDescent="0.2">
      <c r="A5" s="123"/>
      <c r="B5" s="127" t="s">
        <v>14</v>
      </c>
      <c r="C5" s="47" t="s">
        <v>4</v>
      </c>
      <c r="D5" s="144"/>
      <c r="E5" s="145"/>
      <c r="F5" s="145"/>
      <c r="G5" s="145"/>
      <c r="H5" s="145"/>
      <c r="I5" s="146"/>
      <c r="J5" s="5"/>
      <c r="K5" s="4"/>
      <c r="L5" s="38"/>
      <c r="M5" s="39"/>
      <c r="N5" s="38"/>
      <c r="O5" s="39"/>
      <c r="P5" s="38"/>
      <c r="Q5" s="39"/>
      <c r="R5" s="38"/>
      <c r="S5" s="39"/>
      <c r="T5" s="5"/>
      <c r="U5" s="16"/>
      <c r="V5" s="141"/>
      <c r="W5" s="142"/>
      <c r="X5" s="142"/>
      <c r="Y5" s="142"/>
      <c r="Z5" s="142"/>
      <c r="AA5" s="143"/>
      <c r="AB5" s="31"/>
    </row>
    <row r="6" spans="1:41" ht="63.75" customHeight="1" thickBot="1" x14ac:dyDescent="0.2">
      <c r="A6" s="123"/>
      <c r="B6" s="128"/>
      <c r="C6" s="47" t="s">
        <v>5</v>
      </c>
      <c r="D6" s="147"/>
      <c r="E6" s="148"/>
      <c r="F6" s="148"/>
      <c r="G6" s="148"/>
      <c r="H6" s="148"/>
      <c r="I6" s="149"/>
      <c r="J6" s="5"/>
      <c r="K6" s="16"/>
      <c r="L6" s="141"/>
      <c r="M6" s="142"/>
      <c r="N6" s="142"/>
      <c r="O6" s="142"/>
      <c r="P6" s="142"/>
      <c r="Q6" s="142"/>
      <c r="R6" s="142"/>
      <c r="S6" s="143"/>
      <c r="T6" s="29"/>
      <c r="U6" s="4"/>
      <c r="V6" s="141"/>
      <c r="W6" s="142"/>
      <c r="X6" s="142"/>
      <c r="Y6" s="142"/>
      <c r="Z6" s="142"/>
      <c r="AA6" s="143"/>
      <c r="AB6" s="31"/>
    </row>
    <row r="7" spans="1:41" ht="30" customHeight="1" thickBot="1" x14ac:dyDescent="0.2">
      <c r="A7" s="126"/>
      <c r="B7" s="26" t="s">
        <v>6</v>
      </c>
      <c r="C7" s="48"/>
      <c r="D7" s="85"/>
      <c r="E7" s="10"/>
      <c r="F7" s="11"/>
      <c r="G7" s="10"/>
      <c r="H7" s="11"/>
      <c r="I7" s="10"/>
      <c r="J7" s="11"/>
      <c r="K7" s="10"/>
      <c r="L7" s="34"/>
      <c r="M7" s="35"/>
      <c r="N7" s="34"/>
      <c r="O7" s="35"/>
      <c r="P7" s="34"/>
      <c r="Q7" s="35"/>
      <c r="R7" s="34"/>
      <c r="S7" s="35"/>
      <c r="T7" s="34"/>
      <c r="U7" s="35"/>
      <c r="V7" s="34"/>
      <c r="W7" s="35"/>
      <c r="X7" s="11"/>
      <c r="Y7" s="10"/>
      <c r="Z7" s="11"/>
      <c r="AA7" s="86"/>
      <c r="AB7" s="82"/>
    </row>
    <row r="8" spans="1:41" ht="41.25" customHeight="1" thickBot="1" x14ac:dyDescent="0.2">
      <c r="A8" s="122" t="s">
        <v>9</v>
      </c>
      <c r="B8" s="27" t="s">
        <v>7</v>
      </c>
      <c r="C8" s="54"/>
      <c r="D8" s="141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2"/>
      <c r="S8" s="143"/>
      <c r="T8" s="8"/>
      <c r="U8" s="9"/>
      <c r="V8" s="32"/>
      <c r="W8" s="33"/>
      <c r="X8" s="32"/>
      <c r="Y8" s="33"/>
      <c r="Z8" s="32"/>
      <c r="AA8" s="98"/>
      <c r="AB8" s="30"/>
    </row>
    <row r="9" spans="1:41" ht="66" customHeight="1" thickBot="1" x14ac:dyDescent="0.2">
      <c r="A9" s="123"/>
      <c r="B9" s="28" t="s">
        <v>16</v>
      </c>
      <c r="C9" s="60"/>
      <c r="D9" s="80"/>
      <c r="E9" s="39"/>
      <c r="F9" s="38"/>
      <c r="G9" s="39"/>
      <c r="H9" s="38"/>
      <c r="I9" s="4"/>
      <c r="J9" s="5"/>
      <c r="K9" s="4"/>
      <c r="L9" s="141"/>
      <c r="M9" s="142"/>
      <c r="N9" s="142"/>
      <c r="O9" s="142"/>
      <c r="P9" s="142"/>
      <c r="Q9" s="143"/>
      <c r="R9" s="5"/>
      <c r="S9" s="4"/>
      <c r="T9" s="5"/>
      <c r="U9" s="16"/>
      <c r="V9" s="141"/>
      <c r="W9" s="142"/>
      <c r="X9" s="142"/>
      <c r="Y9" s="142"/>
      <c r="Z9" s="142"/>
      <c r="AA9" s="143"/>
      <c r="AB9" s="31"/>
    </row>
    <row r="10" spans="1:41" ht="66" customHeight="1" thickBot="1" x14ac:dyDescent="0.2">
      <c r="A10" s="123"/>
      <c r="B10" s="124" t="s">
        <v>13</v>
      </c>
      <c r="C10" s="55" t="s">
        <v>0</v>
      </c>
      <c r="D10" s="96"/>
      <c r="E10" s="144"/>
      <c r="F10" s="145"/>
      <c r="G10" s="145"/>
      <c r="H10" s="146"/>
      <c r="I10" s="4"/>
      <c r="J10" s="5"/>
      <c r="K10" s="4"/>
      <c r="L10" s="5"/>
      <c r="M10" s="4"/>
      <c r="N10" s="5"/>
      <c r="O10" s="4"/>
      <c r="P10" s="5"/>
      <c r="Q10" s="4"/>
      <c r="R10" s="5"/>
      <c r="S10" s="4"/>
      <c r="T10" s="38"/>
      <c r="U10" s="39"/>
      <c r="V10" s="32"/>
      <c r="W10" s="33"/>
      <c r="X10" s="150"/>
      <c r="Y10" s="151"/>
      <c r="Z10" s="151"/>
      <c r="AA10" s="152"/>
      <c r="AB10" s="31"/>
    </row>
    <row r="11" spans="1:41" ht="66" customHeight="1" thickBot="1" x14ac:dyDescent="0.2">
      <c r="A11" s="123"/>
      <c r="B11" s="125"/>
      <c r="C11" s="55" t="s">
        <v>1</v>
      </c>
      <c r="D11" s="97"/>
      <c r="E11" s="147"/>
      <c r="F11" s="148"/>
      <c r="G11" s="148"/>
      <c r="H11" s="149"/>
      <c r="I11" s="4"/>
      <c r="J11" s="5"/>
      <c r="K11" s="4"/>
      <c r="L11" s="5"/>
      <c r="M11" s="4"/>
      <c r="N11" s="5"/>
      <c r="O11" s="4"/>
      <c r="P11" s="5"/>
      <c r="Q11" s="4"/>
      <c r="R11" s="5"/>
      <c r="S11" s="16"/>
      <c r="T11" s="119"/>
      <c r="U11" s="108"/>
      <c r="V11" s="108"/>
      <c r="W11" s="109"/>
      <c r="X11" s="147"/>
      <c r="Y11" s="148"/>
      <c r="Z11" s="148"/>
      <c r="AA11" s="149"/>
      <c r="AB11" s="31"/>
    </row>
  </sheetData>
  <mergeCells count="30">
    <mergeCell ref="A1:Q1"/>
    <mergeCell ref="R1:AB1"/>
    <mergeCell ref="A2:B2"/>
    <mergeCell ref="D2:E2"/>
    <mergeCell ref="F2:G2"/>
    <mergeCell ref="H2:I2"/>
    <mergeCell ref="J2:K2"/>
    <mergeCell ref="L2:M2"/>
    <mergeCell ref="N2:O2"/>
    <mergeCell ref="P2:Q2"/>
    <mergeCell ref="X2:Y2"/>
    <mergeCell ref="Z2:AA2"/>
    <mergeCell ref="R2:S2"/>
    <mergeCell ref="T2:U2"/>
    <mergeCell ref="V2:W2"/>
    <mergeCell ref="V6:AA6"/>
    <mergeCell ref="D8:S8"/>
    <mergeCell ref="A3:A7"/>
    <mergeCell ref="B3:B4"/>
    <mergeCell ref="B5:B6"/>
    <mergeCell ref="A8:A11"/>
    <mergeCell ref="B10:B11"/>
    <mergeCell ref="L6:S6"/>
    <mergeCell ref="X10:AA11"/>
    <mergeCell ref="D5:I6"/>
    <mergeCell ref="V5:AA5"/>
    <mergeCell ref="E10:H11"/>
    <mergeCell ref="X3:AA3"/>
    <mergeCell ref="V9:AA9"/>
    <mergeCell ref="L9:Q9"/>
  </mergeCells>
  <phoneticPr fontId="1"/>
  <pageMargins left="0" right="0" top="0.74803149606299213" bottom="0" header="0.31496062992125984" footer="0.31496062992125984"/>
  <pageSetup paperSize="9" orientation="landscape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AD698A-0EB2-4B58-B283-78A62994B8FD}">
  <dimension ref="A1:AO11"/>
  <sheetViews>
    <sheetView showGridLines="0" zoomScale="90" zoomScaleNormal="90" workbookViewId="0">
      <selection activeCell="R6" sqref="R6:S6"/>
    </sheetView>
  </sheetViews>
  <sheetFormatPr defaultColWidth="9" defaultRowHeight="21" x14ac:dyDescent="0.15"/>
  <cols>
    <col min="1" max="1" width="3.5" style="1" customWidth="1"/>
    <col min="2" max="2" width="10" style="2" customWidth="1"/>
    <col min="3" max="3" width="3.5" style="12" customWidth="1"/>
    <col min="4" max="27" width="5.375" style="3" customWidth="1"/>
    <col min="28" max="28" width="2.25" style="3" customWidth="1"/>
    <col min="29" max="16384" width="9" style="1"/>
  </cols>
  <sheetData>
    <row r="1" spans="1:41" s="6" customFormat="1" ht="30.75" customHeight="1" x14ac:dyDescent="0.15">
      <c r="A1" s="129" t="s">
        <v>12</v>
      </c>
      <c r="B1" s="130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2">
        <f>'1元旦'!R1:AE1+11</f>
        <v>45669</v>
      </c>
      <c r="S1" s="132"/>
      <c r="T1" s="132"/>
      <c r="U1" s="132"/>
      <c r="V1" s="132"/>
      <c r="W1" s="132"/>
      <c r="X1" s="132"/>
      <c r="Y1" s="132"/>
      <c r="Z1" s="132"/>
      <c r="AA1" s="132"/>
      <c r="AB1" s="132"/>
    </row>
    <row r="2" spans="1:41" s="3" customFormat="1" ht="30.75" customHeight="1" thickBot="1" x14ac:dyDescent="0.25">
      <c r="A2" s="133" t="s">
        <v>10</v>
      </c>
      <c r="B2" s="134"/>
      <c r="C2" s="117" t="s">
        <v>11</v>
      </c>
      <c r="D2" s="138">
        <v>9</v>
      </c>
      <c r="E2" s="137"/>
      <c r="F2" s="135">
        <v>10</v>
      </c>
      <c r="G2" s="135"/>
      <c r="H2" s="135">
        <v>11</v>
      </c>
      <c r="I2" s="135"/>
      <c r="J2" s="135">
        <v>12</v>
      </c>
      <c r="K2" s="135"/>
      <c r="L2" s="135">
        <v>1</v>
      </c>
      <c r="M2" s="135"/>
      <c r="N2" s="135">
        <v>2</v>
      </c>
      <c r="O2" s="135"/>
      <c r="P2" s="135">
        <v>3</v>
      </c>
      <c r="Q2" s="135"/>
      <c r="R2" s="135">
        <v>4</v>
      </c>
      <c r="S2" s="135"/>
      <c r="T2" s="136">
        <v>5</v>
      </c>
      <c r="U2" s="136"/>
      <c r="V2" s="135">
        <v>6</v>
      </c>
      <c r="W2" s="135"/>
      <c r="X2" s="135">
        <v>7</v>
      </c>
      <c r="Y2" s="135"/>
      <c r="Z2" s="137">
        <v>8</v>
      </c>
      <c r="AA2" s="138"/>
      <c r="AB2" s="22">
        <v>9</v>
      </c>
    </row>
    <row r="3" spans="1:41" ht="63.75" customHeight="1" thickBot="1" x14ac:dyDescent="0.2">
      <c r="A3" s="123" t="s">
        <v>8</v>
      </c>
      <c r="B3" s="124" t="s">
        <v>15</v>
      </c>
      <c r="C3" s="47" t="s">
        <v>2</v>
      </c>
      <c r="D3" s="144"/>
      <c r="E3" s="145"/>
      <c r="F3" s="145"/>
      <c r="G3" s="145"/>
      <c r="H3" s="145"/>
      <c r="I3" s="145"/>
      <c r="J3" s="145"/>
      <c r="K3" s="145"/>
      <c r="L3" s="145"/>
      <c r="M3" s="145"/>
      <c r="N3" s="145"/>
      <c r="O3" s="145"/>
      <c r="P3" s="145"/>
      <c r="Q3" s="145"/>
      <c r="R3" s="145"/>
      <c r="S3" s="146"/>
      <c r="T3" s="29"/>
      <c r="U3" s="4"/>
      <c r="V3" s="141"/>
      <c r="W3" s="142"/>
      <c r="X3" s="142"/>
      <c r="Y3" s="142"/>
      <c r="Z3" s="142"/>
      <c r="AA3" s="143"/>
      <c r="AB3" s="30"/>
      <c r="AF3" s="7"/>
      <c r="AG3" s="7"/>
      <c r="AH3" s="7"/>
      <c r="AI3" s="7"/>
      <c r="AJ3" s="7"/>
      <c r="AK3" s="7"/>
      <c r="AL3" s="7"/>
      <c r="AM3" s="7"/>
      <c r="AN3" s="7"/>
      <c r="AO3" s="7"/>
    </row>
    <row r="4" spans="1:41" ht="63.75" customHeight="1" thickBot="1" x14ac:dyDescent="0.2">
      <c r="A4" s="123"/>
      <c r="B4" s="125"/>
      <c r="C4" s="47" t="s">
        <v>3</v>
      </c>
      <c r="D4" s="147"/>
      <c r="E4" s="148"/>
      <c r="F4" s="148"/>
      <c r="G4" s="148"/>
      <c r="H4" s="148"/>
      <c r="I4" s="148"/>
      <c r="J4" s="148"/>
      <c r="K4" s="148"/>
      <c r="L4" s="148"/>
      <c r="M4" s="148"/>
      <c r="N4" s="148"/>
      <c r="O4" s="148"/>
      <c r="P4" s="148"/>
      <c r="Q4" s="148"/>
      <c r="R4" s="148"/>
      <c r="S4" s="149"/>
      <c r="T4" s="29"/>
      <c r="U4" s="4"/>
      <c r="V4" s="5"/>
      <c r="W4" s="4"/>
      <c r="X4" s="5"/>
      <c r="Y4" s="4"/>
      <c r="Z4" s="5"/>
      <c r="AA4" s="83"/>
      <c r="AB4" s="31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</row>
    <row r="5" spans="1:41" ht="63.75" customHeight="1" thickBot="1" x14ac:dyDescent="0.2">
      <c r="A5" s="123"/>
      <c r="B5" s="127" t="s">
        <v>14</v>
      </c>
      <c r="C5" s="118" t="s">
        <v>4</v>
      </c>
      <c r="D5" s="99"/>
      <c r="F5" s="141"/>
      <c r="G5" s="142"/>
      <c r="H5" s="142"/>
      <c r="I5" s="143"/>
      <c r="J5" s="57"/>
      <c r="L5" s="141"/>
      <c r="M5" s="142"/>
      <c r="N5" s="142"/>
      <c r="O5" s="142"/>
      <c r="P5" s="142"/>
      <c r="Q5" s="142"/>
      <c r="R5" s="142"/>
      <c r="S5" s="143"/>
      <c r="T5" s="29"/>
      <c r="U5" s="4"/>
      <c r="V5" s="5"/>
      <c r="W5" s="4"/>
      <c r="X5" s="5"/>
      <c r="Y5" s="4"/>
      <c r="Z5" s="5"/>
      <c r="AA5" s="83"/>
      <c r="AB5" s="31"/>
    </row>
    <row r="6" spans="1:41" ht="63.75" customHeight="1" thickBot="1" x14ac:dyDescent="0.2">
      <c r="A6" s="123"/>
      <c r="B6" s="128"/>
      <c r="C6" s="47" t="s">
        <v>5</v>
      </c>
      <c r="D6" s="141"/>
      <c r="E6" s="142"/>
      <c r="F6" s="142"/>
      <c r="G6" s="142"/>
      <c r="H6" s="142"/>
      <c r="I6" s="142"/>
      <c r="J6" s="142"/>
      <c r="K6" s="143"/>
      <c r="L6" s="141"/>
      <c r="M6" s="142"/>
      <c r="N6" s="142"/>
      <c r="O6" s="142"/>
      <c r="P6" s="142"/>
      <c r="Q6" s="143"/>
      <c r="R6" s="141"/>
      <c r="S6" s="143"/>
      <c r="T6" s="29"/>
      <c r="U6" s="4"/>
      <c r="V6" s="141"/>
      <c r="W6" s="142"/>
      <c r="X6" s="142"/>
      <c r="Y6" s="142"/>
      <c r="Z6" s="142"/>
      <c r="AA6" s="143"/>
      <c r="AB6" s="31"/>
    </row>
    <row r="7" spans="1:41" ht="30" customHeight="1" thickBot="1" x14ac:dyDescent="0.2">
      <c r="A7" s="126"/>
      <c r="B7" s="26" t="s">
        <v>6</v>
      </c>
      <c r="C7" s="48"/>
      <c r="D7" s="104"/>
      <c r="E7" s="35"/>
      <c r="F7" s="34"/>
      <c r="G7" s="35"/>
      <c r="H7" s="34"/>
      <c r="I7" s="35"/>
      <c r="J7" s="34"/>
      <c r="K7" s="35"/>
      <c r="L7" s="34"/>
      <c r="M7" s="35"/>
      <c r="N7" s="34"/>
      <c r="O7" s="35"/>
      <c r="P7" s="34"/>
      <c r="Q7" s="35"/>
      <c r="R7" s="34"/>
      <c r="S7" s="35"/>
      <c r="T7" s="34"/>
      <c r="U7" s="35"/>
      <c r="V7" s="34"/>
      <c r="W7" s="35"/>
      <c r="X7" s="11"/>
      <c r="Y7" s="10"/>
      <c r="Z7" s="11"/>
      <c r="AA7" s="86"/>
      <c r="AB7" s="82"/>
    </row>
    <row r="8" spans="1:41" ht="41.25" customHeight="1" thickBot="1" x14ac:dyDescent="0.2">
      <c r="A8" s="122" t="s">
        <v>9</v>
      </c>
      <c r="B8" s="27" t="s">
        <v>7</v>
      </c>
      <c r="C8" s="54"/>
      <c r="D8" s="141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2"/>
      <c r="S8" s="143"/>
      <c r="T8" s="8"/>
      <c r="U8" s="9"/>
      <c r="V8" s="8"/>
      <c r="W8" s="9"/>
      <c r="X8" s="8"/>
      <c r="Y8" s="9"/>
      <c r="Z8" s="8"/>
      <c r="AA8" s="84"/>
      <c r="AB8" s="30"/>
    </row>
    <row r="9" spans="1:41" ht="66" customHeight="1" thickBot="1" x14ac:dyDescent="0.2">
      <c r="A9" s="123"/>
      <c r="B9" s="28" t="s">
        <v>16</v>
      </c>
      <c r="C9" s="60"/>
      <c r="D9" s="80"/>
      <c r="E9" s="39"/>
      <c r="F9" s="56"/>
      <c r="G9" s="141"/>
      <c r="H9" s="142"/>
      <c r="I9" s="142"/>
      <c r="J9" s="143"/>
      <c r="K9" s="141"/>
      <c r="L9" s="142"/>
      <c r="M9" s="142"/>
      <c r="N9" s="142"/>
      <c r="O9" s="142"/>
      <c r="P9" s="142"/>
      <c r="Q9" s="142"/>
      <c r="R9" s="142"/>
      <c r="S9" s="142"/>
      <c r="T9" s="142"/>
      <c r="U9" s="142"/>
      <c r="V9" s="143"/>
      <c r="W9" s="4"/>
      <c r="X9" s="141"/>
      <c r="Y9" s="142"/>
      <c r="Z9" s="142"/>
      <c r="AA9" s="143"/>
      <c r="AB9" s="31"/>
    </row>
    <row r="10" spans="1:41" ht="66" customHeight="1" thickBot="1" x14ac:dyDescent="0.2">
      <c r="A10" s="123"/>
      <c r="B10" s="124" t="s">
        <v>13</v>
      </c>
      <c r="C10" s="55" t="s">
        <v>0</v>
      </c>
      <c r="D10" s="87"/>
      <c r="E10" s="39"/>
      <c r="F10" s="38"/>
      <c r="G10" s="33"/>
      <c r="H10" s="37"/>
      <c r="I10" s="9"/>
      <c r="J10" s="8"/>
      <c r="K10" s="16"/>
      <c r="L10" s="144"/>
      <c r="M10" s="145"/>
      <c r="N10" s="145"/>
      <c r="O10" s="145"/>
      <c r="P10" s="145"/>
      <c r="Q10" s="145"/>
      <c r="R10" s="145"/>
      <c r="S10" s="145"/>
      <c r="T10" s="145"/>
      <c r="U10" s="146"/>
      <c r="V10" s="29"/>
      <c r="W10" s="4"/>
      <c r="X10" s="5"/>
      <c r="Y10" s="4"/>
      <c r="Z10" s="5"/>
      <c r="AA10" s="83"/>
      <c r="AB10" s="31"/>
    </row>
    <row r="11" spans="1:41" ht="66" customHeight="1" thickBot="1" x14ac:dyDescent="0.2">
      <c r="A11" s="123"/>
      <c r="B11" s="125"/>
      <c r="C11" s="55" t="s">
        <v>1</v>
      </c>
      <c r="D11" s="80"/>
      <c r="E11" s="4"/>
      <c r="F11" s="141"/>
      <c r="G11" s="142"/>
      <c r="H11" s="142"/>
      <c r="I11" s="143"/>
      <c r="J11" s="5"/>
      <c r="K11" s="16"/>
      <c r="L11" s="147"/>
      <c r="M11" s="148"/>
      <c r="N11" s="148"/>
      <c r="O11" s="148"/>
      <c r="P11" s="148"/>
      <c r="Q11" s="148"/>
      <c r="R11" s="148"/>
      <c r="S11" s="148"/>
      <c r="T11" s="148"/>
      <c r="U11" s="149"/>
      <c r="V11" s="29"/>
      <c r="W11" s="4"/>
      <c r="X11" s="5"/>
      <c r="Y11" s="4"/>
      <c r="Z11" s="5"/>
      <c r="AA11" s="83"/>
      <c r="AB11" s="31"/>
    </row>
  </sheetData>
  <mergeCells count="34">
    <mergeCell ref="A1:Q1"/>
    <mergeCell ref="R1:AB1"/>
    <mergeCell ref="A2:B2"/>
    <mergeCell ref="D2:E2"/>
    <mergeCell ref="F2:G2"/>
    <mergeCell ref="H2:I2"/>
    <mergeCell ref="J2:K2"/>
    <mergeCell ref="L2:M2"/>
    <mergeCell ref="N2:O2"/>
    <mergeCell ref="P2:Q2"/>
    <mergeCell ref="X2:Y2"/>
    <mergeCell ref="Z2:AA2"/>
    <mergeCell ref="R2:S2"/>
    <mergeCell ref="T2:U2"/>
    <mergeCell ref="K9:V9"/>
    <mergeCell ref="D6:K6"/>
    <mergeCell ref="V6:AA6"/>
    <mergeCell ref="L10:U11"/>
    <mergeCell ref="X9:AA9"/>
    <mergeCell ref="G9:J9"/>
    <mergeCell ref="L6:Q6"/>
    <mergeCell ref="F11:I11"/>
    <mergeCell ref="A3:A7"/>
    <mergeCell ref="B3:B4"/>
    <mergeCell ref="B5:B6"/>
    <mergeCell ref="A8:A11"/>
    <mergeCell ref="B10:B11"/>
    <mergeCell ref="F5:I5"/>
    <mergeCell ref="R6:S6"/>
    <mergeCell ref="V2:W2"/>
    <mergeCell ref="L5:S5"/>
    <mergeCell ref="D8:S8"/>
    <mergeCell ref="D3:S4"/>
    <mergeCell ref="V3:AA3"/>
  </mergeCells>
  <phoneticPr fontId="1"/>
  <pageMargins left="0" right="0" top="0.74803149606299213" bottom="0" header="0.31496062992125984" footer="0.31496062992125984"/>
  <pageSetup paperSize="9" orientation="landscape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C8B7E5-E042-4E4A-8BEE-AAD27BA68874}">
  <dimension ref="A1:AO11"/>
  <sheetViews>
    <sheetView showGridLines="0" zoomScale="90" zoomScaleNormal="90" workbookViewId="0">
      <selection sqref="A1:Q1"/>
    </sheetView>
  </sheetViews>
  <sheetFormatPr defaultColWidth="9" defaultRowHeight="21" x14ac:dyDescent="0.15"/>
  <cols>
    <col min="1" max="1" width="3.5" style="1" customWidth="1"/>
    <col min="2" max="2" width="10" style="2" customWidth="1"/>
    <col min="3" max="3" width="3.5" style="12" customWidth="1"/>
    <col min="4" max="27" width="5.375" style="3" customWidth="1"/>
    <col min="28" max="28" width="2.25" style="3" customWidth="1"/>
    <col min="29" max="16384" width="9" style="1"/>
  </cols>
  <sheetData>
    <row r="1" spans="1:41" s="6" customFormat="1" ht="30.75" customHeight="1" x14ac:dyDescent="0.15">
      <c r="A1" s="129" t="s">
        <v>12</v>
      </c>
      <c r="B1" s="130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2">
        <f>'1元旦'!R1:AE1+12</f>
        <v>45670</v>
      </c>
      <c r="S1" s="132"/>
      <c r="T1" s="132"/>
      <c r="U1" s="132"/>
      <c r="V1" s="132"/>
      <c r="W1" s="132"/>
      <c r="X1" s="132"/>
      <c r="Y1" s="132"/>
      <c r="Z1" s="132"/>
      <c r="AA1" s="132"/>
      <c r="AB1" s="132"/>
    </row>
    <row r="2" spans="1:41" s="3" customFormat="1" ht="30.75" customHeight="1" thickBot="1" x14ac:dyDescent="0.25">
      <c r="A2" s="133" t="s">
        <v>10</v>
      </c>
      <c r="B2" s="134"/>
      <c r="C2" s="13" t="s">
        <v>11</v>
      </c>
      <c r="D2" s="138">
        <v>9</v>
      </c>
      <c r="E2" s="137"/>
      <c r="F2" s="135">
        <v>10</v>
      </c>
      <c r="G2" s="135"/>
      <c r="H2" s="135">
        <v>11</v>
      </c>
      <c r="I2" s="135"/>
      <c r="J2" s="135">
        <v>12</v>
      </c>
      <c r="K2" s="135"/>
      <c r="L2" s="135">
        <v>1</v>
      </c>
      <c r="M2" s="135"/>
      <c r="N2" s="135">
        <v>2</v>
      </c>
      <c r="O2" s="135"/>
      <c r="P2" s="135">
        <v>3</v>
      </c>
      <c r="Q2" s="135"/>
      <c r="R2" s="135">
        <v>4</v>
      </c>
      <c r="S2" s="135"/>
      <c r="T2" s="136">
        <v>5</v>
      </c>
      <c r="U2" s="136"/>
      <c r="V2" s="135">
        <v>6</v>
      </c>
      <c r="W2" s="135"/>
      <c r="X2" s="135">
        <v>7</v>
      </c>
      <c r="Y2" s="135"/>
      <c r="Z2" s="137">
        <v>8</v>
      </c>
      <c r="AA2" s="138"/>
      <c r="AB2" s="22">
        <v>9</v>
      </c>
    </row>
    <row r="3" spans="1:41" ht="63.75" customHeight="1" x14ac:dyDescent="0.15">
      <c r="A3" s="123" t="s">
        <v>8</v>
      </c>
      <c r="B3" s="127" t="s">
        <v>15</v>
      </c>
      <c r="C3" s="47" t="s">
        <v>2</v>
      </c>
      <c r="D3" s="144"/>
      <c r="E3" s="145"/>
      <c r="F3" s="145"/>
      <c r="G3" s="145"/>
      <c r="H3" s="145"/>
      <c r="I3" s="145"/>
      <c r="J3" s="145"/>
      <c r="K3" s="145"/>
      <c r="L3" s="145"/>
      <c r="M3" s="145"/>
      <c r="N3" s="145"/>
      <c r="O3" s="145"/>
      <c r="P3" s="145"/>
      <c r="Q3" s="145"/>
      <c r="R3" s="145"/>
      <c r="S3" s="146"/>
      <c r="T3" s="116"/>
      <c r="U3" s="62"/>
      <c r="V3" s="61"/>
      <c r="W3" s="62"/>
      <c r="X3" s="61"/>
      <c r="Y3" s="62"/>
      <c r="Z3" s="61"/>
      <c r="AA3" s="89"/>
      <c r="AB3" s="30"/>
      <c r="AF3" s="7"/>
      <c r="AG3" s="7"/>
      <c r="AH3" s="7"/>
      <c r="AI3" s="7"/>
      <c r="AJ3" s="7"/>
      <c r="AK3" s="7"/>
      <c r="AL3" s="7"/>
      <c r="AM3" s="7"/>
      <c r="AN3" s="7"/>
      <c r="AO3" s="7"/>
    </row>
    <row r="4" spans="1:41" ht="63.75" customHeight="1" thickBot="1" x14ac:dyDescent="0.2">
      <c r="A4" s="123"/>
      <c r="B4" s="128"/>
      <c r="C4" s="47" t="s">
        <v>3</v>
      </c>
      <c r="D4" s="147"/>
      <c r="E4" s="148"/>
      <c r="F4" s="148"/>
      <c r="G4" s="148"/>
      <c r="H4" s="148"/>
      <c r="I4" s="148"/>
      <c r="J4" s="148"/>
      <c r="K4" s="148"/>
      <c r="L4" s="148"/>
      <c r="M4" s="148"/>
      <c r="N4" s="148"/>
      <c r="O4" s="148"/>
      <c r="P4" s="148"/>
      <c r="Q4" s="148"/>
      <c r="R4" s="148"/>
      <c r="S4" s="149"/>
      <c r="T4" s="116"/>
      <c r="U4" s="62"/>
      <c r="V4" s="61"/>
      <c r="W4" s="62"/>
      <c r="X4" s="61"/>
      <c r="Y4" s="62"/>
      <c r="Z4" s="61"/>
      <c r="AA4" s="89"/>
      <c r="AB4" s="31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</row>
    <row r="5" spans="1:41" ht="63.75" customHeight="1" x14ac:dyDescent="0.15">
      <c r="A5" s="123"/>
      <c r="B5" s="127" t="s">
        <v>14</v>
      </c>
      <c r="C5" s="47" t="s">
        <v>4</v>
      </c>
      <c r="D5" s="144"/>
      <c r="E5" s="145"/>
      <c r="F5" s="145"/>
      <c r="G5" s="145"/>
      <c r="H5" s="145"/>
      <c r="I5" s="145"/>
      <c r="J5" s="145"/>
      <c r="K5" s="146"/>
      <c r="L5" s="144"/>
      <c r="M5" s="145"/>
      <c r="N5" s="145"/>
      <c r="O5" s="145"/>
      <c r="P5" s="145"/>
      <c r="Q5" s="145"/>
      <c r="R5" s="145"/>
      <c r="S5" s="146"/>
      <c r="T5" s="116"/>
      <c r="U5" s="62"/>
      <c r="V5" s="61"/>
      <c r="W5" s="62"/>
      <c r="X5" s="61"/>
      <c r="Y5" s="62"/>
      <c r="Z5" s="61"/>
      <c r="AA5" s="89"/>
      <c r="AB5" s="31"/>
    </row>
    <row r="6" spans="1:41" ht="63.75" customHeight="1" thickBot="1" x14ac:dyDescent="0.2">
      <c r="A6" s="123"/>
      <c r="B6" s="128"/>
      <c r="C6" s="47" t="s">
        <v>5</v>
      </c>
      <c r="D6" s="147"/>
      <c r="E6" s="148"/>
      <c r="F6" s="148"/>
      <c r="G6" s="148"/>
      <c r="H6" s="148"/>
      <c r="I6" s="148"/>
      <c r="J6" s="148"/>
      <c r="K6" s="149"/>
      <c r="L6" s="147"/>
      <c r="M6" s="148"/>
      <c r="N6" s="148"/>
      <c r="O6" s="148"/>
      <c r="P6" s="148"/>
      <c r="Q6" s="148"/>
      <c r="R6" s="148"/>
      <c r="S6" s="149"/>
      <c r="T6" s="116"/>
      <c r="U6" s="62"/>
      <c r="V6" s="61"/>
      <c r="W6" s="62"/>
      <c r="X6" s="61"/>
      <c r="Y6" s="62"/>
      <c r="Z6" s="61"/>
      <c r="AA6" s="89"/>
      <c r="AB6" s="31"/>
    </row>
    <row r="7" spans="1:41" ht="30" customHeight="1" thickBot="1" x14ac:dyDescent="0.2">
      <c r="A7" s="126"/>
      <c r="B7" s="26" t="s">
        <v>6</v>
      </c>
      <c r="C7" s="48"/>
      <c r="D7" s="104"/>
      <c r="E7" s="35"/>
      <c r="F7" s="34"/>
      <c r="G7" s="35"/>
      <c r="H7" s="34"/>
      <c r="I7" s="35"/>
      <c r="J7" s="34"/>
      <c r="K7" s="35"/>
      <c r="L7" s="34"/>
      <c r="M7" s="35"/>
      <c r="N7" s="34"/>
      <c r="O7" s="35"/>
      <c r="P7" s="34"/>
      <c r="Q7" s="35"/>
      <c r="R7" s="34"/>
      <c r="S7" s="36"/>
      <c r="T7" s="90"/>
      <c r="U7" s="91"/>
      <c r="V7" s="92"/>
      <c r="W7" s="91"/>
      <c r="X7" s="64"/>
      <c r="Y7" s="65"/>
      <c r="Z7" s="64"/>
      <c r="AA7" s="93"/>
      <c r="AB7" s="82"/>
    </row>
    <row r="8" spans="1:41" ht="41.25" customHeight="1" x14ac:dyDescent="0.15">
      <c r="A8" s="122" t="s">
        <v>9</v>
      </c>
      <c r="B8" s="27" t="s">
        <v>7</v>
      </c>
      <c r="C8" s="54"/>
      <c r="D8" s="79"/>
      <c r="E8" s="9"/>
      <c r="F8" s="8"/>
      <c r="G8" s="9"/>
      <c r="H8" s="8"/>
      <c r="I8" s="9"/>
      <c r="J8" s="8"/>
      <c r="K8" s="9"/>
      <c r="L8" s="8"/>
      <c r="M8" s="9"/>
      <c r="N8" s="8"/>
      <c r="O8" s="9"/>
      <c r="P8" s="8"/>
      <c r="Q8" s="9"/>
      <c r="R8" s="8"/>
      <c r="S8" s="17"/>
      <c r="T8" s="94"/>
      <c r="U8" s="68"/>
      <c r="V8" s="67"/>
      <c r="W8" s="68"/>
      <c r="X8" s="67"/>
      <c r="Y8" s="68"/>
      <c r="Z8" s="67"/>
      <c r="AA8" s="95"/>
      <c r="AB8" s="30"/>
    </row>
    <row r="9" spans="1:41" ht="66" customHeight="1" x14ac:dyDescent="0.15">
      <c r="A9" s="123"/>
      <c r="B9" s="28" t="s">
        <v>16</v>
      </c>
      <c r="C9" s="60"/>
      <c r="D9" s="80"/>
      <c r="E9" s="39"/>
      <c r="F9" s="38"/>
      <c r="G9" s="39"/>
      <c r="H9" s="5"/>
      <c r="I9" s="4"/>
      <c r="J9" s="5"/>
      <c r="K9" s="4"/>
      <c r="L9" s="5"/>
      <c r="M9" s="4"/>
      <c r="N9" s="5"/>
      <c r="O9" s="4"/>
      <c r="P9" s="5"/>
      <c r="Q9" s="4"/>
      <c r="R9" s="5"/>
      <c r="S9" s="16"/>
      <c r="T9" s="88"/>
      <c r="U9" s="62"/>
      <c r="V9" s="61"/>
      <c r="W9" s="62"/>
      <c r="X9" s="61"/>
      <c r="Y9" s="62"/>
      <c r="Z9" s="61"/>
      <c r="AA9" s="89"/>
      <c r="AB9" s="31"/>
    </row>
    <row r="10" spans="1:41" ht="66" customHeight="1" x14ac:dyDescent="0.15">
      <c r="A10" s="123"/>
      <c r="B10" s="124" t="s">
        <v>13</v>
      </c>
      <c r="C10" s="55" t="s">
        <v>0</v>
      </c>
      <c r="D10" s="87"/>
      <c r="E10" s="39"/>
      <c r="F10" s="38"/>
      <c r="G10" s="39"/>
      <c r="H10" s="29"/>
      <c r="I10" s="4"/>
      <c r="J10" s="5"/>
      <c r="K10" s="4"/>
      <c r="L10" s="5"/>
      <c r="M10" s="4"/>
      <c r="N10" s="5"/>
      <c r="O10" s="4"/>
      <c r="P10" s="5"/>
      <c r="Q10" s="4"/>
      <c r="R10" s="5"/>
      <c r="S10" s="16"/>
      <c r="T10" s="88"/>
      <c r="U10" s="62"/>
      <c r="V10" s="61"/>
      <c r="W10" s="62"/>
      <c r="X10" s="61"/>
      <c r="Y10" s="62"/>
      <c r="Z10" s="61"/>
      <c r="AA10" s="89"/>
      <c r="AB10" s="31"/>
    </row>
    <row r="11" spans="1:41" ht="66" customHeight="1" x14ac:dyDescent="0.15">
      <c r="A11" s="123"/>
      <c r="B11" s="125"/>
      <c r="C11" s="55" t="s">
        <v>1</v>
      </c>
      <c r="D11" s="80"/>
      <c r="E11" s="4"/>
      <c r="F11" s="5"/>
      <c r="G11" s="4"/>
      <c r="H11" s="29"/>
      <c r="I11" s="4"/>
      <c r="J11" s="5"/>
      <c r="K11" s="4"/>
      <c r="L11" s="5"/>
      <c r="M11" s="4"/>
      <c r="N11" s="5"/>
      <c r="O11" s="4"/>
      <c r="P11" s="5"/>
      <c r="Q11" s="4"/>
      <c r="R11" s="5"/>
      <c r="S11" s="16"/>
      <c r="T11" s="88"/>
      <c r="U11" s="62"/>
      <c r="V11" s="61"/>
      <c r="W11" s="62"/>
      <c r="X11" s="61"/>
      <c r="Y11" s="62"/>
      <c r="Z11" s="61"/>
      <c r="AA11" s="89"/>
      <c r="AB11" s="31"/>
    </row>
  </sheetData>
  <mergeCells count="23">
    <mergeCell ref="V2:W2"/>
    <mergeCell ref="A8:A11"/>
    <mergeCell ref="B10:B11"/>
    <mergeCell ref="A1:Q1"/>
    <mergeCell ref="R1:AB1"/>
    <mergeCell ref="A2:B2"/>
    <mergeCell ref="D2:E2"/>
    <mergeCell ref="F2:G2"/>
    <mergeCell ref="H2:I2"/>
    <mergeCell ref="J2:K2"/>
    <mergeCell ref="L2:M2"/>
    <mergeCell ref="N2:O2"/>
    <mergeCell ref="P2:Q2"/>
    <mergeCell ref="X2:Y2"/>
    <mergeCell ref="Z2:AA2"/>
    <mergeCell ref="R2:S2"/>
    <mergeCell ref="T2:U2"/>
    <mergeCell ref="L5:S6"/>
    <mergeCell ref="D5:K6"/>
    <mergeCell ref="A3:A7"/>
    <mergeCell ref="B3:B4"/>
    <mergeCell ref="B5:B6"/>
    <mergeCell ref="D3:S4"/>
  </mergeCells>
  <phoneticPr fontId="1"/>
  <pageMargins left="0" right="0" top="0.74803149606299213" bottom="0" header="0.31496062992125984" footer="0.31496062992125984"/>
  <pageSetup paperSize="9" orientation="landscape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207B2B-D3F4-487F-BE5B-B6DC5B1A2EDA}">
  <dimension ref="A1:AO11"/>
  <sheetViews>
    <sheetView showGridLines="0" zoomScale="90" zoomScaleNormal="90" workbookViewId="0">
      <selection activeCell="AI6" sqref="AI6"/>
    </sheetView>
  </sheetViews>
  <sheetFormatPr defaultColWidth="9" defaultRowHeight="21" x14ac:dyDescent="0.15"/>
  <cols>
    <col min="1" max="1" width="3.5" style="1" customWidth="1"/>
    <col min="2" max="2" width="10" style="2" customWidth="1"/>
    <col min="3" max="3" width="3.5" style="12" customWidth="1"/>
    <col min="4" max="27" width="5.375" style="3" customWidth="1"/>
    <col min="28" max="28" width="2.25" style="3" customWidth="1"/>
    <col min="29" max="16384" width="9" style="1"/>
  </cols>
  <sheetData>
    <row r="1" spans="1:41" s="6" customFormat="1" ht="30.75" customHeight="1" x14ac:dyDescent="0.15">
      <c r="A1" s="129" t="s">
        <v>12</v>
      </c>
      <c r="B1" s="130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2">
        <f>'1元旦'!R1:AE1+13</f>
        <v>45671</v>
      </c>
      <c r="S1" s="132"/>
      <c r="T1" s="132"/>
      <c r="U1" s="132"/>
      <c r="V1" s="132"/>
      <c r="W1" s="132"/>
      <c r="X1" s="132"/>
      <c r="Y1" s="132"/>
      <c r="Z1" s="132"/>
      <c r="AA1" s="132"/>
      <c r="AB1" s="132"/>
    </row>
    <row r="2" spans="1:41" s="3" customFormat="1" ht="30.75" customHeight="1" thickBot="1" x14ac:dyDescent="0.25">
      <c r="A2" s="133" t="s">
        <v>10</v>
      </c>
      <c r="B2" s="134"/>
      <c r="C2" s="13" t="s">
        <v>11</v>
      </c>
      <c r="D2" s="139">
        <v>9</v>
      </c>
      <c r="E2" s="140"/>
      <c r="F2" s="136">
        <v>10</v>
      </c>
      <c r="G2" s="136"/>
      <c r="H2" s="136">
        <v>11</v>
      </c>
      <c r="I2" s="136"/>
      <c r="J2" s="136">
        <v>12</v>
      </c>
      <c r="K2" s="136"/>
      <c r="L2" s="136">
        <v>1</v>
      </c>
      <c r="M2" s="136"/>
      <c r="N2" s="136">
        <v>2</v>
      </c>
      <c r="O2" s="136"/>
      <c r="P2" s="136">
        <v>3</v>
      </c>
      <c r="Q2" s="136"/>
      <c r="R2" s="136">
        <v>4</v>
      </c>
      <c r="S2" s="136"/>
      <c r="T2" s="136">
        <v>5</v>
      </c>
      <c r="U2" s="136"/>
      <c r="V2" s="135">
        <v>6</v>
      </c>
      <c r="W2" s="135"/>
      <c r="X2" s="135">
        <v>7</v>
      </c>
      <c r="Y2" s="135"/>
      <c r="Z2" s="137">
        <v>8</v>
      </c>
      <c r="AA2" s="138"/>
      <c r="AB2" s="22">
        <v>9</v>
      </c>
    </row>
    <row r="3" spans="1:41" ht="63.75" customHeight="1" x14ac:dyDescent="0.15">
      <c r="A3" s="123" t="s">
        <v>8</v>
      </c>
      <c r="B3" s="127" t="s">
        <v>15</v>
      </c>
      <c r="C3" s="47" t="s">
        <v>2</v>
      </c>
      <c r="D3" s="80"/>
      <c r="E3" s="16"/>
      <c r="F3" s="144"/>
      <c r="G3" s="145"/>
      <c r="H3" s="145"/>
      <c r="I3" s="145"/>
      <c r="J3" s="145"/>
      <c r="K3" s="146"/>
      <c r="L3" s="29"/>
      <c r="M3" s="4"/>
      <c r="N3" s="5"/>
      <c r="O3" s="4"/>
      <c r="P3" s="5"/>
      <c r="Q3" s="4"/>
      <c r="R3" s="5"/>
      <c r="S3" s="4"/>
      <c r="T3" s="144"/>
      <c r="U3" s="145"/>
      <c r="V3" s="145"/>
      <c r="W3" s="145"/>
      <c r="X3" s="145"/>
      <c r="Y3" s="145"/>
      <c r="Z3" s="145"/>
      <c r="AA3" s="146"/>
      <c r="AB3" s="30"/>
      <c r="AF3" s="7"/>
      <c r="AG3" s="7"/>
      <c r="AH3" s="7"/>
      <c r="AI3" s="7"/>
      <c r="AJ3" s="7"/>
      <c r="AK3" s="7"/>
      <c r="AL3" s="7"/>
      <c r="AM3" s="7"/>
      <c r="AN3" s="7"/>
      <c r="AO3" s="7"/>
    </row>
    <row r="4" spans="1:41" ht="63.75" customHeight="1" thickBot="1" x14ac:dyDescent="0.2">
      <c r="A4" s="123"/>
      <c r="B4" s="128"/>
      <c r="C4" s="47" t="s">
        <v>3</v>
      </c>
      <c r="D4" s="87"/>
      <c r="E4" s="40"/>
      <c r="F4" s="147"/>
      <c r="G4" s="148"/>
      <c r="H4" s="148"/>
      <c r="I4" s="148"/>
      <c r="J4" s="148"/>
      <c r="K4" s="149"/>
      <c r="L4" s="29"/>
      <c r="M4" s="4"/>
      <c r="N4" s="5"/>
      <c r="O4" s="4"/>
      <c r="P4" s="5"/>
      <c r="Q4" s="4"/>
      <c r="R4" s="5"/>
      <c r="S4" s="4"/>
      <c r="T4" s="147"/>
      <c r="U4" s="148"/>
      <c r="V4" s="148"/>
      <c r="W4" s="148"/>
      <c r="X4" s="148"/>
      <c r="Y4" s="148"/>
      <c r="Z4" s="148"/>
      <c r="AA4" s="149"/>
      <c r="AB4" s="31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</row>
    <row r="5" spans="1:41" ht="63.75" customHeight="1" thickBot="1" x14ac:dyDescent="0.2">
      <c r="A5" s="123"/>
      <c r="B5" s="127" t="s">
        <v>14</v>
      </c>
      <c r="C5" s="47" t="s">
        <v>4</v>
      </c>
      <c r="D5" s="144"/>
      <c r="E5" s="145"/>
      <c r="F5" s="151"/>
      <c r="G5" s="151"/>
      <c r="H5" s="151"/>
      <c r="I5" s="152"/>
      <c r="J5" s="37"/>
      <c r="K5" s="9"/>
      <c r="L5" s="144"/>
      <c r="M5" s="145"/>
      <c r="N5" s="145"/>
      <c r="O5" s="145"/>
      <c r="P5" s="145"/>
      <c r="Q5" s="146"/>
      <c r="R5" s="5"/>
      <c r="S5" s="4"/>
      <c r="T5" s="5"/>
      <c r="U5" s="4"/>
      <c r="V5" s="5"/>
      <c r="W5" s="4"/>
      <c r="X5" s="153"/>
      <c r="Y5" s="154"/>
      <c r="Z5" s="154"/>
      <c r="AA5" s="155"/>
      <c r="AB5" s="31"/>
    </row>
    <row r="6" spans="1:41" ht="63.75" customHeight="1" thickBot="1" x14ac:dyDescent="0.2">
      <c r="A6" s="123"/>
      <c r="B6" s="128"/>
      <c r="C6" s="47" t="s">
        <v>5</v>
      </c>
      <c r="D6" s="147"/>
      <c r="E6" s="148"/>
      <c r="F6" s="148"/>
      <c r="G6" s="148"/>
      <c r="H6" s="148"/>
      <c r="I6" s="149"/>
      <c r="J6" s="29"/>
      <c r="K6" s="4"/>
      <c r="L6" s="147"/>
      <c r="M6" s="148"/>
      <c r="N6" s="148"/>
      <c r="O6" s="148"/>
      <c r="P6" s="148"/>
      <c r="Q6" s="149"/>
      <c r="R6" s="5"/>
      <c r="S6" s="4"/>
      <c r="T6" s="5"/>
      <c r="U6" s="4"/>
      <c r="V6" s="5"/>
      <c r="W6" s="4"/>
      <c r="X6" s="153"/>
      <c r="Y6" s="154"/>
      <c r="Z6" s="154"/>
      <c r="AA6" s="155"/>
      <c r="AB6" s="31"/>
    </row>
    <row r="7" spans="1:41" ht="30" customHeight="1" thickBot="1" x14ac:dyDescent="0.2">
      <c r="A7" s="126"/>
      <c r="B7" s="26" t="s">
        <v>6</v>
      </c>
      <c r="C7" s="48"/>
      <c r="D7" s="104"/>
      <c r="E7" s="35"/>
      <c r="F7" s="34"/>
      <c r="G7" s="35"/>
      <c r="H7" s="34"/>
      <c r="I7" s="35"/>
      <c r="J7" s="11"/>
      <c r="K7" s="10"/>
      <c r="L7" s="11"/>
      <c r="M7" s="10"/>
      <c r="N7" s="11"/>
      <c r="O7" s="10"/>
      <c r="P7" s="34"/>
      <c r="Q7" s="35"/>
      <c r="R7" s="34"/>
      <c r="S7" s="35"/>
      <c r="T7" s="34"/>
      <c r="U7" s="35"/>
      <c r="V7" s="34"/>
      <c r="W7" s="35"/>
      <c r="X7" s="11"/>
      <c r="Y7" s="10"/>
      <c r="Z7" s="11"/>
      <c r="AA7" s="86"/>
      <c r="AB7" s="82"/>
    </row>
    <row r="8" spans="1:41" ht="41.25" customHeight="1" thickBot="1" x14ac:dyDescent="0.2">
      <c r="A8" s="122" t="s">
        <v>9</v>
      </c>
      <c r="B8" s="27" t="s">
        <v>7</v>
      </c>
      <c r="C8" s="54"/>
      <c r="D8" s="79"/>
      <c r="E8" s="9"/>
      <c r="F8" s="8"/>
      <c r="G8" s="9"/>
      <c r="H8" s="8"/>
      <c r="I8" s="9"/>
      <c r="J8" s="8"/>
      <c r="K8" s="9"/>
      <c r="L8" s="8"/>
      <c r="M8" s="33"/>
      <c r="N8" s="32"/>
      <c r="O8" s="33"/>
      <c r="P8" s="32"/>
      <c r="Q8" s="9"/>
      <c r="R8" s="8"/>
      <c r="S8" s="9"/>
      <c r="T8" s="8"/>
      <c r="U8" s="9"/>
      <c r="V8" s="8"/>
      <c r="W8" s="103"/>
      <c r="X8" s="32"/>
      <c r="Y8" s="33"/>
      <c r="Z8" s="32"/>
      <c r="AA8" s="102"/>
      <c r="AB8" s="30"/>
    </row>
    <row r="9" spans="1:41" ht="66" customHeight="1" thickBot="1" x14ac:dyDescent="0.2">
      <c r="A9" s="123"/>
      <c r="B9" s="28" t="s">
        <v>16</v>
      </c>
      <c r="C9" s="60"/>
      <c r="D9" s="80"/>
      <c r="E9" s="39"/>
      <c r="F9" s="141"/>
      <c r="G9" s="142"/>
      <c r="H9" s="142"/>
      <c r="I9" s="143"/>
      <c r="J9" s="5"/>
      <c r="K9" s="4"/>
      <c r="L9" s="49"/>
      <c r="M9" s="141"/>
      <c r="N9" s="142"/>
      <c r="O9" s="142"/>
      <c r="P9" s="143"/>
      <c r="Q9" s="39"/>
      <c r="R9" s="38"/>
      <c r="S9" s="39"/>
      <c r="T9" s="38"/>
      <c r="U9" s="4"/>
      <c r="V9" s="5"/>
      <c r="W9" s="39"/>
      <c r="X9" s="144"/>
      <c r="Y9" s="145"/>
      <c r="Z9" s="142"/>
      <c r="AA9" s="143"/>
      <c r="AB9" s="31"/>
    </row>
    <row r="10" spans="1:41" ht="66" customHeight="1" x14ac:dyDescent="0.15">
      <c r="A10" s="123"/>
      <c r="B10" s="124" t="s">
        <v>13</v>
      </c>
      <c r="C10" s="55" t="s">
        <v>0</v>
      </c>
      <c r="D10" s="96"/>
      <c r="E10" s="144"/>
      <c r="F10" s="145"/>
      <c r="G10" s="146"/>
      <c r="H10" s="144"/>
      <c r="I10" s="146"/>
      <c r="J10" s="29"/>
      <c r="K10" s="4"/>
      <c r="L10" s="5"/>
      <c r="M10" s="144"/>
      <c r="N10" s="145"/>
      <c r="O10" s="145"/>
      <c r="P10" s="146"/>
      <c r="Q10" s="144"/>
      <c r="R10" s="145"/>
      <c r="S10" s="145"/>
      <c r="T10" s="146"/>
      <c r="U10" s="4"/>
      <c r="V10" s="49"/>
      <c r="W10" s="144"/>
      <c r="X10" s="145"/>
      <c r="Y10" s="146"/>
      <c r="Z10" s="5"/>
      <c r="AA10" s="4"/>
      <c r="AB10" s="31"/>
    </row>
    <row r="11" spans="1:41" ht="66" customHeight="1" thickBot="1" x14ac:dyDescent="0.2">
      <c r="A11" s="123"/>
      <c r="B11" s="125"/>
      <c r="C11" s="55" t="s">
        <v>1</v>
      </c>
      <c r="D11" s="97"/>
      <c r="E11" s="147"/>
      <c r="F11" s="148"/>
      <c r="G11" s="149"/>
      <c r="H11" s="147"/>
      <c r="I11" s="149"/>
      <c r="J11" s="29"/>
      <c r="K11" s="4"/>
      <c r="L11" s="5"/>
      <c r="M11" s="147"/>
      <c r="N11" s="148"/>
      <c r="O11" s="148"/>
      <c r="P11" s="149"/>
      <c r="Q11" s="147"/>
      <c r="R11" s="148"/>
      <c r="S11" s="148"/>
      <c r="T11" s="149"/>
      <c r="U11" s="4"/>
      <c r="V11" s="49"/>
      <c r="W11" s="147"/>
      <c r="X11" s="148"/>
      <c r="Y11" s="149"/>
      <c r="Z11" s="5"/>
      <c r="AA11" s="4"/>
      <c r="AB11" s="31"/>
    </row>
  </sheetData>
  <mergeCells count="34">
    <mergeCell ref="A1:Q1"/>
    <mergeCell ref="R1:AB1"/>
    <mergeCell ref="A2:B2"/>
    <mergeCell ref="D2:E2"/>
    <mergeCell ref="F2:G2"/>
    <mergeCell ref="H2:I2"/>
    <mergeCell ref="J2:K2"/>
    <mergeCell ref="L2:M2"/>
    <mergeCell ref="N2:O2"/>
    <mergeCell ref="P2:Q2"/>
    <mergeCell ref="X2:Y2"/>
    <mergeCell ref="Z2:AA2"/>
    <mergeCell ref="R2:S2"/>
    <mergeCell ref="T2:U2"/>
    <mergeCell ref="V2:W2"/>
    <mergeCell ref="M10:P11"/>
    <mergeCell ref="E10:G11"/>
    <mergeCell ref="H10:I11"/>
    <mergeCell ref="X9:AA9"/>
    <mergeCell ref="X6:AA6"/>
    <mergeCell ref="W10:Y11"/>
    <mergeCell ref="Q10:T11"/>
    <mergeCell ref="X5:AA5"/>
    <mergeCell ref="F9:I9"/>
    <mergeCell ref="T3:AA4"/>
    <mergeCell ref="D5:I6"/>
    <mergeCell ref="F3:K4"/>
    <mergeCell ref="M9:P9"/>
    <mergeCell ref="L5:Q6"/>
    <mergeCell ref="A3:A7"/>
    <mergeCell ref="B3:B4"/>
    <mergeCell ref="B5:B6"/>
    <mergeCell ref="A8:A11"/>
    <mergeCell ref="B10:B11"/>
  </mergeCells>
  <phoneticPr fontId="1"/>
  <pageMargins left="0" right="0" top="0.74803149606299213" bottom="0" header="0.31496062992125984" footer="0.31496062992125984"/>
  <pageSetup paperSize="9" orientation="landscape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B08C11-6D07-40F3-AD3A-64D004621BDA}">
  <dimension ref="A1:AO11"/>
  <sheetViews>
    <sheetView showGridLines="0" zoomScale="90" zoomScaleNormal="90" workbookViewId="0">
      <selection sqref="A1:Q1"/>
    </sheetView>
  </sheetViews>
  <sheetFormatPr defaultColWidth="9" defaultRowHeight="21" x14ac:dyDescent="0.15"/>
  <cols>
    <col min="1" max="1" width="3.5" style="1" customWidth="1"/>
    <col min="2" max="2" width="10" style="2" customWidth="1"/>
    <col min="3" max="3" width="3.5" style="12" customWidth="1"/>
    <col min="4" max="27" width="5.375" style="3" customWidth="1"/>
    <col min="28" max="28" width="2.25" style="3" customWidth="1"/>
    <col min="29" max="16384" width="9" style="1"/>
  </cols>
  <sheetData>
    <row r="1" spans="1:41" s="6" customFormat="1" ht="30.75" customHeight="1" x14ac:dyDescent="0.15">
      <c r="A1" s="129" t="s">
        <v>12</v>
      </c>
      <c r="B1" s="130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2">
        <f>'1元旦'!R1:AE1+14</f>
        <v>45672</v>
      </c>
      <c r="S1" s="132"/>
      <c r="T1" s="132"/>
      <c r="U1" s="132"/>
      <c r="V1" s="132"/>
      <c r="W1" s="132"/>
      <c r="X1" s="132"/>
      <c r="Y1" s="132"/>
      <c r="Z1" s="132"/>
      <c r="AA1" s="132"/>
      <c r="AB1" s="132"/>
    </row>
    <row r="2" spans="1:41" s="3" customFormat="1" ht="30.75" customHeight="1" thickBot="1" x14ac:dyDescent="0.25">
      <c r="A2" s="133" t="s">
        <v>10</v>
      </c>
      <c r="B2" s="134"/>
      <c r="C2" s="13" t="s">
        <v>11</v>
      </c>
      <c r="D2" s="138">
        <v>9</v>
      </c>
      <c r="E2" s="137"/>
      <c r="F2" s="135">
        <v>10</v>
      </c>
      <c r="G2" s="135"/>
      <c r="H2" s="135">
        <v>11</v>
      </c>
      <c r="I2" s="135"/>
      <c r="J2" s="136">
        <v>12</v>
      </c>
      <c r="K2" s="136"/>
      <c r="L2" s="136">
        <v>1</v>
      </c>
      <c r="M2" s="136"/>
      <c r="N2" s="136">
        <v>2</v>
      </c>
      <c r="O2" s="136"/>
      <c r="P2" s="136">
        <v>3</v>
      </c>
      <c r="Q2" s="136"/>
      <c r="R2" s="135">
        <v>4</v>
      </c>
      <c r="S2" s="135"/>
      <c r="T2" s="135">
        <v>5</v>
      </c>
      <c r="U2" s="135"/>
      <c r="V2" s="135">
        <v>6</v>
      </c>
      <c r="W2" s="135"/>
      <c r="X2" s="135">
        <v>7</v>
      </c>
      <c r="Y2" s="135"/>
      <c r="Z2" s="137">
        <v>8</v>
      </c>
      <c r="AA2" s="138"/>
      <c r="AB2" s="22">
        <v>9</v>
      </c>
    </row>
    <row r="3" spans="1:41" ht="63.75" customHeight="1" thickBot="1" x14ac:dyDescent="0.2">
      <c r="A3" s="123" t="s">
        <v>8</v>
      </c>
      <c r="B3" s="127" t="s">
        <v>15</v>
      </c>
      <c r="C3" s="47" t="s">
        <v>2</v>
      </c>
      <c r="D3" s="144"/>
      <c r="E3" s="145"/>
      <c r="F3" s="145"/>
      <c r="G3" s="145"/>
      <c r="H3" s="145"/>
      <c r="I3" s="146"/>
      <c r="J3" s="58"/>
      <c r="K3" s="39"/>
      <c r="L3" s="5"/>
      <c r="M3" s="4"/>
      <c r="N3" s="5"/>
      <c r="O3" s="4"/>
      <c r="P3" s="5"/>
      <c r="Q3" s="16"/>
      <c r="R3" s="144"/>
      <c r="S3" s="145"/>
      <c r="T3" s="145"/>
      <c r="U3" s="145"/>
      <c r="V3" s="145"/>
      <c r="W3" s="146"/>
      <c r="X3" s="154"/>
      <c r="Y3" s="154"/>
      <c r="Z3" s="154"/>
      <c r="AA3" s="155"/>
      <c r="AB3" s="30"/>
      <c r="AF3" s="7"/>
      <c r="AG3" s="7"/>
      <c r="AH3" s="7"/>
      <c r="AI3" s="7"/>
      <c r="AJ3" s="7"/>
      <c r="AK3" s="7"/>
      <c r="AL3" s="7"/>
      <c r="AM3" s="7"/>
      <c r="AN3" s="7"/>
      <c r="AO3" s="7"/>
    </row>
    <row r="4" spans="1:41" ht="63.75" customHeight="1" thickBot="1" x14ac:dyDescent="0.2">
      <c r="A4" s="123"/>
      <c r="B4" s="128"/>
      <c r="C4" s="47" t="s">
        <v>3</v>
      </c>
      <c r="D4" s="147"/>
      <c r="E4" s="148"/>
      <c r="F4" s="151"/>
      <c r="G4" s="151"/>
      <c r="H4" s="151"/>
      <c r="I4" s="152"/>
      <c r="J4" s="38"/>
      <c r="K4" s="39"/>
      <c r="L4" s="38"/>
      <c r="M4" s="4"/>
      <c r="N4" s="5"/>
      <c r="O4" s="4"/>
      <c r="P4" s="5"/>
      <c r="Q4" s="16"/>
      <c r="R4" s="147"/>
      <c r="S4" s="148"/>
      <c r="T4" s="148"/>
      <c r="U4" s="148"/>
      <c r="V4" s="148"/>
      <c r="W4" s="149"/>
      <c r="X4" s="141"/>
      <c r="Y4" s="142"/>
      <c r="Z4" s="142"/>
      <c r="AA4" s="143"/>
      <c r="AB4" s="31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</row>
    <row r="5" spans="1:41" ht="63.75" customHeight="1" x14ac:dyDescent="0.15">
      <c r="A5" s="123"/>
      <c r="B5" s="127" t="s">
        <v>14</v>
      </c>
      <c r="C5" s="47" t="s">
        <v>4</v>
      </c>
      <c r="D5" s="79"/>
      <c r="E5" s="17"/>
      <c r="F5" s="144"/>
      <c r="G5" s="145"/>
      <c r="H5" s="145"/>
      <c r="I5" s="145"/>
      <c r="J5" s="145"/>
      <c r="K5" s="145"/>
      <c r="L5" s="146"/>
      <c r="M5" s="4"/>
      <c r="N5" s="5"/>
      <c r="O5" s="4"/>
      <c r="P5" s="5"/>
      <c r="Q5" s="4"/>
      <c r="R5" s="8"/>
      <c r="S5" s="9"/>
      <c r="T5" s="8"/>
      <c r="U5" s="9"/>
      <c r="V5" s="8"/>
      <c r="W5" s="9"/>
      <c r="X5" s="156"/>
      <c r="Y5" s="157"/>
      <c r="Z5" s="157"/>
      <c r="AA5" s="158"/>
      <c r="AB5" s="31"/>
    </row>
    <row r="6" spans="1:41" ht="63.75" customHeight="1" thickBot="1" x14ac:dyDescent="0.2">
      <c r="A6" s="123"/>
      <c r="B6" s="128"/>
      <c r="C6" s="47" t="s">
        <v>5</v>
      </c>
      <c r="D6" s="80"/>
      <c r="E6" s="16"/>
      <c r="F6" s="147"/>
      <c r="G6" s="148"/>
      <c r="H6" s="148"/>
      <c r="I6" s="148"/>
      <c r="J6" s="148"/>
      <c r="K6" s="148"/>
      <c r="L6" s="149"/>
      <c r="M6" s="4"/>
      <c r="N6" s="5"/>
      <c r="O6" s="4"/>
      <c r="P6" s="5"/>
      <c r="Q6" s="4"/>
      <c r="R6" s="5"/>
      <c r="S6" s="4"/>
      <c r="T6" s="5"/>
      <c r="U6" s="4"/>
      <c r="V6" s="5"/>
      <c r="W6" s="4"/>
      <c r="X6" s="159"/>
      <c r="Y6" s="160"/>
      <c r="Z6" s="160"/>
      <c r="AA6" s="161"/>
      <c r="AB6" s="31"/>
    </row>
    <row r="7" spans="1:41" ht="30" customHeight="1" thickBot="1" x14ac:dyDescent="0.2">
      <c r="A7" s="126"/>
      <c r="B7" s="26" t="s">
        <v>6</v>
      </c>
      <c r="C7" s="48"/>
      <c r="D7" s="85"/>
      <c r="E7" s="10"/>
      <c r="F7" s="34"/>
      <c r="G7" s="35"/>
      <c r="H7" s="34"/>
      <c r="I7" s="35"/>
      <c r="J7" s="34"/>
      <c r="K7" s="35"/>
      <c r="L7" s="34"/>
      <c r="M7" s="10"/>
      <c r="N7" s="11"/>
      <c r="O7" s="10"/>
      <c r="P7" s="34"/>
      <c r="Q7" s="35"/>
      <c r="R7" s="34"/>
      <c r="S7" s="35"/>
      <c r="T7" s="34"/>
      <c r="U7" s="35"/>
      <c r="V7" s="34"/>
      <c r="W7" s="35"/>
      <c r="X7" s="11"/>
      <c r="Y7" s="10"/>
      <c r="Z7" s="11"/>
      <c r="AA7" s="86"/>
      <c r="AB7" s="82"/>
    </row>
    <row r="8" spans="1:41" ht="41.25" customHeight="1" thickBot="1" x14ac:dyDescent="0.2">
      <c r="A8" s="122" t="s">
        <v>9</v>
      </c>
      <c r="B8" s="27" t="s">
        <v>7</v>
      </c>
      <c r="C8" s="54"/>
      <c r="D8" s="79"/>
      <c r="E8" s="9"/>
      <c r="F8" s="8"/>
      <c r="G8" s="9"/>
      <c r="H8" s="8"/>
      <c r="I8" s="9"/>
      <c r="J8" s="8"/>
      <c r="K8" s="9"/>
      <c r="L8" s="32"/>
      <c r="M8" s="33"/>
      <c r="N8" s="32"/>
      <c r="O8" s="9"/>
      <c r="P8" s="8"/>
      <c r="Q8" s="9"/>
      <c r="R8" s="8"/>
      <c r="S8" s="9"/>
      <c r="T8" s="8"/>
      <c r="U8" s="9"/>
      <c r="V8" s="32"/>
      <c r="W8" s="33"/>
      <c r="X8" s="8"/>
      <c r="Y8" s="9"/>
      <c r="Z8" s="8"/>
      <c r="AA8" s="84"/>
      <c r="AB8" s="30"/>
    </row>
    <row r="9" spans="1:41" ht="66" customHeight="1" thickBot="1" x14ac:dyDescent="0.2">
      <c r="A9" s="123"/>
      <c r="B9" s="28" t="s">
        <v>16</v>
      </c>
      <c r="C9" s="60"/>
      <c r="D9" s="87"/>
      <c r="E9" s="39"/>
      <c r="F9" s="141"/>
      <c r="G9" s="142"/>
      <c r="H9" s="142"/>
      <c r="I9" s="143"/>
      <c r="J9" s="5"/>
      <c r="K9" s="16"/>
      <c r="L9" s="141"/>
      <c r="M9" s="142"/>
      <c r="N9" s="142"/>
      <c r="O9" s="143"/>
      <c r="P9" s="38"/>
      <c r="Q9" s="39"/>
      <c r="R9" s="38"/>
      <c r="S9" s="39"/>
      <c r="T9" s="38"/>
      <c r="U9" s="40"/>
      <c r="V9" s="141"/>
      <c r="W9" s="143"/>
      <c r="X9" s="141"/>
      <c r="Y9" s="143"/>
      <c r="Z9" s="141"/>
      <c r="AA9" s="143"/>
      <c r="AB9" s="31"/>
    </row>
    <row r="10" spans="1:41" ht="66" customHeight="1" x14ac:dyDescent="0.15">
      <c r="A10" s="123"/>
      <c r="B10" s="124" t="s">
        <v>13</v>
      </c>
      <c r="C10" s="55" t="s">
        <v>0</v>
      </c>
      <c r="D10" s="49"/>
      <c r="E10" s="106"/>
      <c r="F10" s="144"/>
      <c r="G10" s="146"/>
      <c r="H10" s="144"/>
      <c r="I10" s="146"/>
      <c r="J10" s="5"/>
      <c r="K10" s="16"/>
      <c r="L10" s="144"/>
      <c r="M10" s="145"/>
      <c r="N10" s="145"/>
      <c r="O10" s="145"/>
      <c r="P10" s="145"/>
      <c r="Q10" s="145"/>
      <c r="R10" s="145"/>
      <c r="S10" s="145"/>
      <c r="T10" s="145"/>
      <c r="U10" s="145"/>
      <c r="V10" s="145"/>
      <c r="W10" s="146"/>
      <c r="X10" s="144"/>
      <c r="Y10" s="145"/>
      <c r="Z10" s="145"/>
      <c r="AA10" s="146"/>
      <c r="AB10" s="31"/>
    </row>
    <row r="11" spans="1:41" ht="66" customHeight="1" thickBot="1" x14ac:dyDescent="0.2">
      <c r="A11" s="123"/>
      <c r="B11" s="125"/>
      <c r="C11" s="55" t="s">
        <v>1</v>
      </c>
      <c r="D11" s="49"/>
      <c r="E11" s="106"/>
      <c r="F11" s="147"/>
      <c r="G11" s="149"/>
      <c r="H11" s="147"/>
      <c r="I11" s="149"/>
      <c r="J11" s="5"/>
      <c r="K11" s="16"/>
      <c r="L11" s="147"/>
      <c r="M11" s="148"/>
      <c r="N11" s="148"/>
      <c r="O11" s="148"/>
      <c r="P11" s="148"/>
      <c r="Q11" s="148"/>
      <c r="R11" s="148"/>
      <c r="S11" s="148"/>
      <c r="T11" s="148"/>
      <c r="U11" s="148"/>
      <c r="V11" s="148"/>
      <c r="W11" s="149"/>
      <c r="X11" s="147"/>
      <c r="Y11" s="148"/>
      <c r="Z11" s="148"/>
      <c r="AA11" s="149"/>
      <c r="AB11" s="31"/>
    </row>
  </sheetData>
  <mergeCells count="35">
    <mergeCell ref="A1:Q1"/>
    <mergeCell ref="R1:AB1"/>
    <mergeCell ref="A2:B2"/>
    <mergeCell ref="D2:E2"/>
    <mergeCell ref="F2:G2"/>
    <mergeCell ref="H2:I2"/>
    <mergeCell ref="J2:K2"/>
    <mergeCell ref="L2:M2"/>
    <mergeCell ref="N2:O2"/>
    <mergeCell ref="P2:Q2"/>
    <mergeCell ref="X2:Y2"/>
    <mergeCell ref="Z2:AA2"/>
    <mergeCell ref="D3:I4"/>
    <mergeCell ref="R3:W4"/>
    <mergeCell ref="X4:AA4"/>
    <mergeCell ref="V9:W9"/>
    <mergeCell ref="R2:S2"/>
    <mergeCell ref="T2:U2"/>
    <mergeCell ref="V2:W2"/>
    <mergeCell ref="H10:I11"/>
    <mergeCell ref="F5:L6"/>
    <mergeCell ref="A8:A11"/>
    <mergeCell ref="B10:B11"/>
    <mergeCell ref="X10:AA11"/>
    <mergeCell ref="F9:I9"/>
    <mergeCell ref="F10:G11"/>
    <mergeCell ref="L10:W11"/>
    <mergeCell ref="A3:A7"/>
    <mergeCell ref="B3:B4"/>
    <mergeCell ref="B5:B6"/>
    <mergeCell ref="L9:O9"/>
    <mergeCell ref="X9:Y9"/>
    <mergeCell ref="Z9:AA9"/>
    <mergeCell ref="X5:AA6"/>
    <mergeCell ref="X3:AA3"/>
  </mergeCells>
  <phoneticPr fontId="1"/>
  <pageMargins left="0" right="0" top="0.74803149606299213" bottom="0" header="0.31496062992125984" footer="0.31496062992125984"/>
  <pageSetup paperSize="9" orientation="landscape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059D42-FCF1-4EA6-85E6-CD4251D229D6}">
  <dimension ref="A1:AO11"/>
  <sheetViews>
    <sheetView showGridLines="0" zoomScale="90" zoomScaleNormal="90" workbookViewId="0">
      <selection activeCell="AG8" sqref="AG8"/>
    </sheetView>
  </sheetViews>
  <sheetFormatPr defaultColWidth="9" defaultRowHeight="21" x14ac:dyDescent="0.15"/>
  <cols>
    <col min="1" max="1" width="3.5" style="1" customWidth="1"/>
    <col min="2" max="2" width="10" style="2" customWidth="1"/>
    <col min="3" max="3" width="3.5" style="12" customWidth="1"/>
    <col min="4" max="27" width="5.375" style="3" customWidth="1"/>
    <col min="28" max="28" width="2.25" style="3" customWidth="1"/>
    <col min="29" max="16384" width="9" style="1"/>
  </cols>
  <sheetData>
    <row r="1" spans="1:41" s="6" customFormat="1" ht="30.75" customHeight="1" x14ac:dyDescent="0.15">
      <c r="A1" s="129" t="s">
        <v>12</v>
      </c>
      <c r="B1" s="130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2">
        <f>'1元旦'!R1:AE1+15</f>
        <v>45673</v>
      </c>
      <c r="S1" s="132"/>
      <c r="T1" s="132"/>
      <c r="U1" s="132"/>
      <c r="V1" s="132"/>
      <c r="W1" s="132"/>
      <c r="X1" s="132"/>
      <c r="Y1" s="132"/>
      <c r="Z1" s="132"/>
      <c r="AA1" s="132"/>
      <c r="AB1" s="132"/>
    </row>
    <row r="2" spans="1:41" s="3" customFormat="1" ht="30.75" customHeight="1" thickBot="1" x14ac:dyDescent="0.25">
      <c r="A2" s="133" t="s">
        <v>10</v>
      </c>
      <c r="B2" s="134"/>
      <c r="C2" s="13" t="s">
        <v>11</v>
      </c>
      <c r="D2" s="139">
        <v>9</v>
      </c>
      <c r="E2" s="140"/>
      <c r="F2" s="136">
        <v>10</v>
      </c>
      <c r="G2" s="136"/>
      <c r="H2" s="136">
        <v>11</v>
      </c>
      <c r="I2" s="136"/>
      <c r="J2" s="136">
        <v>12</v>
      </c>
      <c r="K2" s="136"/>
      <c r="L2" s="136">
        <v>1</v>
      </c>
      <c r="M2" s="136"/>
      <c r="N2" s="136">
        <v>2</v>
      </c>
      <c r="O2" s="136"/>
      <c r="P2" s="136">
        <v>3</v>
      </c>
      <c r="Q2" s="136"/>
      <c r="R2" s="136">
        <v>4</v>
      </c>
      <c r="S2" s="136"/>
      <c r="T2" s="136">
        <v>5</v>
      </c>
      <c r="U2" s="136"/>
      <c r="V2" s="135">
        <v>6</v>
      </c>
      <c r="W2" s="135"/>
      <c r="X2" s="135">
        <v>7</v>
      </c>
      <c r="Y2" s="135"/>
      <c r="Z2" s="137">
        <v>8</v>
      </c>
      <c r="AA2" s="138"/>
      <c r="AB2" s="22">
        <v>9</v>
      </c>
    </row>
    <row r="3" spans="1:41" ht="63.75" customHeight="1" x14ac:dyDescent="0.15">
      <c r="A3" s="123" t="s">
        <v>8</v>
      </c>
      <c r="B3" s="127" t="s">
        <v>15</v>
      </c>
      <c r="C3" s="47" t="s">
        <v>2</v>
      </c>
      <c r="D3" s="80"/>
      <c r="E3" s="4"/>
      <c r="F3" s="5"/>
      <c r="G3" s="4"/>
      <c r="H3" s="5"/>
      <c r="I3" s="4"/>
      <c r="J3" s="5"/>
      <c r="K3" s="4"/>
      <c r="L3" s="5"/>
      <c r="M3" s="4"/>
      <c r="N3" s="5"/>
      <c r="O3" s="4"/>
      <c r="P3" s="5"/>
      <c r="Q3" s="4"/>
      <c r="R3" s="5"/>
      <c r="S3" s="4"/>
      <c r="T3" s="144"/>
      <c r="U3" s="145"/>
      <c r="V3" s="145"/>
      <c r="W3" s="145"/>
      <c r="X3" s="145"/>
      <c r="Y3" s="145"/>
      <c r="Z3" s="145"/>
      <c r="AA3" s="146"/>
      <c r="AB3" s="30"/>
      <c r="AF3" s="7"/>
      <c r="AG3" s="7"/>
      <c r="AH3" s="7"/>
      <c r="AI3" s="7"/>
      <c r="AJ3" s="7"/>
      <c r="AK3" s="7"/>
      <c r="AL3" s="7"/>
      <c r="AM3" s="7"/>
      <c r="AN3" s="7"/>
      <c r="AO3" s="7"/>
    </row>
    <row r="4" spans="1:41" ht="63.75" customHeight="1" thickBot="1" x14ac:dyDescent="0.2">
      <c r="A4" s="123"/>
      <c r="B4" s="128"/>
      <c r="C4" s="47" t="s">
        <v>3</v>
      </c>
      <c r="D4" s="80"/>
      <c r="E4" s="39"/>
      <c r="F4" s="38"/>
      <c r="G4" s="39"/>
      <c r="H4" s="38"/>
      <c r="I4" s="39"/>
      <c r="J4" s="38"/>
      <c r="K4" s="39"/>
      <c r="L4" s="38"/>
      <c r="M4" s="39"/>
      <c r="N4" s="38"/>
      <c r="O4" s="4"/>
      <c r="P4" s="38"/>
      <c r="Q4" s="39"/>
      <c r="R4" s="38"/>
      <c r="S4" s="39"/>
      <c r="T4" s="150"/>
      <c r="U4" s="151"/>
      <c r="V4" s="151"/>
      <c r="W4" s="151"/>
      <c r="X4" s="148"/>
      <c r="Y4" s="148"/>
      <c r="Z4" s="148"/>
      <c r="AA4" s="149"/>
      <c r="AB4" s="31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</row>
    <row r="5" spans="1:41" ht="63.75" customHeight="1" thickBot="1" x14ac:dyDescent="0.2">
      <c r="A5" s="123"/>
      <c r="B5" s="127" t="s">
        <v>14</v>
      </c>
      <c r="C5" s="47" t="s">
        <v>4</v>
      </c>
      <c r="D5" s="97"/>
      <c r="E5" s="144"/>
      <c r="F5" s="145"/>
      <c r="G5" s="145"/>
      <c r="H5" s="145"/>
      <c r="I5" s="145"/>
      <c r="J5" s="145"/>
      <c r="K5" s="145"/>
      <c r="L5" s="145"/>
      <c r="M5" s="145"/>
      <c r="N5" s="146"/>
      <c r="O5" s="16"/>
      <c r="P5" s="144"/>
      <c r="Q5" s="145"/>
      <c r="R5" s="145"/>
      <c r="S5" s="145"/>
      <c r="T5" s="145"/>
      <c r="U5" s="145"/>
      <c r="V5" s="145"/>
      <c r="W5" s="146"/>
      <c r="X5" s="154"/>
      <c r="Y5" s="154"/>
      <c r="Z5" s="154"/>
      <c r="AA5" s="155"/>
      <c r="AB5" s="31"/>
    </row>
    <row r="6" spans="1:41" ht="63.75" customHeight="1" thickBot="1" x14ac:dyDescent="0.2">
      <c r="A6" s="123"/>
      <c r="B6" s="128"/>
      <c r="C6" s="47" t="s">
        <v>5</v>
      </c>
      <c r="D6" s="97"/>
      <c r="E6" s="147"/>
      <c r="F6" s="148"/>
      <c r="G6" s="148"/>
      <c r="H6" s="148"/>
      <c r="I6" s="148"/>
      <c r="J6" s="148"/>
      <c r="K6" s="148"/>
      <c r="L6" s="148"/>
      <c r="M6" s="148"/>
      <c r="N6" s="149"/>
      <c r="O6" s="16"/>
      <c r="P6" s="147"/>
      <c r="Q6" s="148"/>
      <c r="R6" s="148"/>
      <c r="S6" s="148"/>
      <c r="T6" s="148"/>
      <c r="U6" s="148"/>
      <c r="V6" s="148"/>
      <c r="W6" s="149"/>
      <c r="X6" s="141"/>
      <c r="Y6" s="142"/>
      <c r="Z6" s="142"/>
      <c r="AA6" s="143"/>
      <c r="AB6" s="31"/>
    </row>
    <row r="7" spans="1:41" ht="30" customHeight="1" thickBot="1" x14ac:dyDescent="0.2">
      <c r="A7" s="126"/>
      <c r="B7" s="26" t="s">
        <v>6</v>
      </c>
      <c r="C7" s="48"/>
      <c r="D7" s="85"/>
      <c r="E7" s="35"/>
      <c r="F7" s="34"/>
      <c r="G7" s="35"/>
      <c r="H7" s="34"/>
      <c r="I7" s="35"/>
      <c r="J7" s="34"/>
      <c r="K7" s="35"/>
      <c r="L7" s="34"/>
      <c r="M7" s="35"/>
      <c r="N7" s="34"/>
      <c r="O7" s="10"/>
      <c r="P7" s="34"/>
      <c r="Q7" s="35"/>
      <c r="R7" s="34"/>
      <c r="S7" s="35"/>
      <c r="T7" s="34"/>
      <c r="U7" s="35"/>
      <c r="V7" s="34"/>
      <c r="W7" s="35"/>
      <c r="X7" s="34"/>
      <c r="Y7" s="35"/>
      <c r="Z7" s="34"/>
      <c r="AA7" s="101"/>
      <c r="AB7" s="82"/>
    </row>
    <row r="8" spans="1:41" ht="41.25" customHeight="1" thickBot="1" x14ac:dyDescent="0.2">
      <c r="A8" s="122" t="s">
        <v>9</v>
      </c>
      <c r="B8" s="27" t="s">
        <v>7</v>
      </c>
      <c r="C8" s="54"/>
      <c r="D8" s="79"/>
      <c r="E8" s="9"/>
      <c r="F8" s="8"/>
      <c r="G8" s="9"/>
      <c r="H8" s="8"/>
      <c r="I8" s="9"/>
      <c r="J8" s="8"/>
      <c r="K8" s="9"/>
      <c r="L8" s="8"/>
      <c r="M8" s="9"/>
      <c r="N8" s="8"/>
      <c r="O8" s="9"/>
      <c r="P8" s="8"/>
      <c r="Q8" s="9"/>
      <c r="R8" s="8"/>
      <c r="S8" s="9"/>
      <c r="T8" s="8"/>
      <c r="U8" s="9"/>
      <c r="V8" s="8"/>
      <c r="W8" s="141"/>
      <c r="X8" s="142"/>
      <c r="Y8" s="142"/>
      <c r="Z8" s="143"/>
      <c r="AA8" s="84"/>
      <c r="AB8" s="30"/>
    </row>
    <row r="9" spans="1:41" ht="66" customHeight="1" thickBot="1" x14ac:dyDescent="0.2">
      <c r="A9" s="123"/>
      <c r="B9" s="28" t="s">
        <v>16</v>
      </c>
      <c r="C9" s="60"/>
      <c r="D9" s="80"/>
      <c r="E9" s="39"/>
      <c r="F9" s="38"/>
      <c r="G9" s="39"/>
      <c r="H9" s="38"/>
      <c r="I9" s="39"/>
      <c r="J9" s="5"/>
      <c r="K9" s="4"/>
      <c r="L9" s="5"/>
      <c r="M9" s="4"/>
      <c r="N9" s="5"/>
      <c r="O9" s="4"/>
      <c r="P9" s="5"/>
      <c r="Q9" s="4"/>
      <c r="R9" s="38"/>
      <c r="S9" s="39"/>
      <c r="T9" s="38"/>
      <c r="U9" s="4"/>
      <c r="V9" s="5"/>
      <c r="W9" s="39"/>
      <c r="X9" s="56"/>
      <c r="Y9" s="144"/>
      <c r="Z9" s="142"/>
      <c r="AA9" s="143"/>
      <c r="AB9" s="31"/>
    </row>
    <row r="10" spans="1:41" ht="66" customHeight="1" x14ac:dyDescent="0.15">
      <c r="A10" s="123"/>
      <c r="B10" s="124" t="s">
        <v>13</v>
      </c>
      <c r="C10" s="55" t="s">
        <v>0</v>
      </c>
      <c r="D10" s="87"/>
      <c r="E10" s="40"/>
      <c r="F10" s="144"/>
      <c r="G10" s="146"/>
      <c r="H10" s="144"/>
      <c r="I10" s="146"/>
      <c r="J10" s="29"/>
      <c r="K10" s="4"/>
      <c r="L10" s="144"/>
      <c r="M10" s="145"/>
      <c r="N10" s="145"/>
      <c r="O10" s="145"/>
      <c r="P10" s="145"/>
      <c r="Q10" s="146"/>
      <c r="R10" s="144"/>
      <c r="S10" s="146"/>
      <c r="T10" s="4"/>
      <c r="U10" s="144"/>
      <c r="V10" s="146"/>
      <c r="W10" s="144"/>
      <c r="X10" s="145"/>
      <c r="Y10" s="146"/>
      <c r="Z10" s="37"/>
      <c r="AA10" s="84"/>
      <c r="AB10" s="31"/>
    </row>
    <row r="11" spans="1:41" ht="66" customHeight="1" thickBot="1" x14ac:dyDescent="0.2">
      <c r="A11" s="123"/>
      <c r="B11" s="125"/>
      <c r="C11" s="55" t="s">
        <v>1</v>
      </c>
      <c r="D11" s="80"/>
      <c r="E11" s="16"/>
      <c r="F11" s="147"/>
      <c r="G11" s="149"/>
      <c r="H11" s="147"/>
      <c r="I11" s="149"/>
      <c r="J11" s="29"/>
      <c r="K11" s="4"/>
      <c r="L11" s="147"/>
      <c r="M11" s="148"/>
      <c r="N11" s="148"/>
      <c r="O11" s="148"/>
      <c r="P11" s="148"/>
      <c r="Q11" s="149"/>
      <c r="R11" s="147"/>
      <c r="S11" s="149"/>
      <c r="T11" s="70"/>
      <c r="U11" s="147"/>
      <c r="V11" s="149"/>
      <c r="W11" s="147"/>
      <c r="X11" s="148"/>
      <c r="Y11" s="149"/>
      <c r="Z11" s="29"/>
      <c r="AA11" s="83"/>
      <c r="AB11" s="31"/>
    </row>
  </sheetData>
  <mergeCells count="33">
    <mergeCell ref="A1:Q1"/>
    <mergeCell ref="R1:AB1"/>
    <mergeCell ref="A2:B2"/>
    <mergeCell ref="D2:E2"/>
    <mergeCell ref="F2:G2"/>
    <mergeCell ref="H2:I2"/>
    <mergeCell ref="J2:K2"/>
    <mergeCell ref="L2:M2"/>
    <mergeCell ref="N2:O2"/>
    <mergeCell ref="P2:Q2"/>
    <mergeCell ref="X2:Y2"/>
    <mergeCell ref="Z2:AA2"/>
    <mergeCell ref="R2:S2"/>
    <mergeCell ref="T2:U2"/>
    <mergeCell ref="U10:V11"/>
    <mergeCell ref="W10:Y11"/>
    <mergeCell ref="T3:AA4"/>
    <mergeCell ref="V2:W2"/>
    <mergeCell ref="R10:S11"/>
    <mergeCell ref="Y9:AA9"/>
    <mergeCell ref="A3:A7"/>
    <mergeCell ref="B3:B4"/>
    <mergeCell ref="B5:B6"/>
    <mergeCell ref="A8:A11"/>
    <mergeCell ref="B10:B11"/>
    <mergeCell ref="F10:G11"/>
    <mergeCell ref="H10:I11"/>
    <mergeCell ref="W8:Z8"/>
    <mergeCell ref="X5:AA5"/>
    <mergeCell ref="P5:W6"/>
    <mergeCell ref="X6:AA6"/>
    <mergeCell ref="E5:N6"/>
    <mergeCell ref="L10:Q11"/>
  </mergeCells>
  <phoneticPr fontId="1"/>
  <pageMargins left="0" right="0" top="0.74803149606299213" bottom="0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628A82-229F-499D-A40A-EF496316CC2C}">
  <dimension ref="A1:AO11"/>
  <sheetViews>
    <sheetView zoomScale="90" zoomScaleNormal="90" workbookViewId="0">
      <selection activeCell="AE5" sqref="AE5"/>
    </sheetView>
  </sheetViews>
  <sheetFormatPr defaultColWidth="9" defaultRowHeight="21" x14ac:dyDescent="0.15"/>
  <cols>
    <col min="1" max="1" width="3.5" style="1" customWidth="1"/>
    <col min="2" max="2" width="10" style="2" customWidth="1"/>
    <col min="3" max="3" width="3.5" style="12" customWidth="1"/>
    <col min="4" max="27" width="5.375" style="3" customWidth="1"/>
    <col min="28" max="28" width="2.25" style="3" customWidth="1"/>
    <col min="29" max="16384" width="9" style="1"/>
  </cols>
  <sheetData>
    <row r="1" spans="1:41" s="6" customFormat="1" ht="30.75" customHeight="1" x14ac:dyDescent="0.15">
      <c r="A1" s="129" t="s">
        <v>12</v>
      </c>
      <c r="B1" s="130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2">
        <f>'1元旦'!R1:AE1+3</f>
        <v>45661</v>
      </c>
      <c r="S1" s="132"/>
      <c r="T1" s="132"/>
      <c r="U1" s="132"/>
      <c r="V1" s="132"/>
      <c r="W1" s="132"/>
      <c r="X1" s="132"/>
      <c r="Y1" s="132"/>
      <c r="Z1" s="132"/>
      <c r="AA1" s="132"/>
      <c r="AB1" s="132"/>
    </row>
    <row r="2" spans="1:41" s="3" customFormat="1" ht="30.75" customHeight="1" thickBot="1" x14ac:dyDescent="0.25">
      <c r="A2" s="133" t="s">
        <v>10</v>
      </c>
      <c r="B2" s="134"/>
      <c r="C2" s="13" t="s">
        <v>11</v>
      </c>
      <c r="D2" s="139">
        <v>9</v>
      </c>
      <c r="E2" s="140"/>
      <c r="F2" s="135">
        <v>10</v>
      </c>
      <c r="G2" s="135"/>
      <c r="H2" s="135">
        <v>11</v>
      </c>
      <c r="I2" s="135"/>
      <c r="J2" s="136">
        <v>12</v>
      </c>
      <c r="K2" s="136"/>
      <c r="L2" s="135">
        <v>1</v>
      </c>
      <c r="M2" s="135"/>
      <c r="N2" s="135">
        <v>2</v>
      </c>
      <c r="O2" s="135"/>
      <c r="P2" s="135">
        <v>3</v>
      </c>
      <c r="Q2" s="135"/>
      <c r="R2" s="136">
        <v>4</v>
      </c>
      <c r="S2" s="136"/>
      <c r="T2" s="135">
        <v>5</v>
      </c>
      <c r="U2" s="135"/>
      <c r="V2" s="135">
        <v>6</v>
      </c>
      <c r="W2" s="135"/>
      <c r="X2" s="135">
        <v>7</v>
      </c>
      <c r="Y2" s="135"/>
      <c r="Z2" s="137">
        <v>8</v>
      </c>
      <c r="AA2" s="138"/>
      <c r="AB2" s="22">
        <v>9</v>
      </c>
    </row>
    <row r="3" spans="1:41" ht="63.75" customHeight="1" thickBot="1" x14ac:dyDescent="0.2">
      <c r="A3" s="123" t="s">
        <v>8</v>
      </c>
      <c r="B3" s="127" t="s">
        <v>15</v>
      </c>
      <c r="C3" s="14" t="s">
        <v>2</v>
      </c>
      <c r="D3" s="5"/>
      <c r="E3" s="16"/>
      <c r="F3" s="144"/>
      <c r="G3" s="145"/>
      <c r="H3" s="145"/>
      <c r="I3" s="146"/>
      <c r="J3" s="29"/>
      <c r="K3" s="16"/>
      <c r="L3" s="141"/>
      <c r="M3" s="142"/>
      <c r="N3" s="142"/>
      <c r="O3" s="142"/>
      <c r="P3" s="142"/>
      <c r="Q3" s="143"/>
      <c r="R3" s="29"/>
      <c r="S3" s="16"/>
      <c r="T3" s="5"/>
      <c r="U3" s="4"/>
      <c r="V3" s="5"/>
      <c r="W3" s="70"/>
      <c r="X3" s="141"/>
      <c r="Y3" s="142"/>
      <c r="Z3" s="142"/>
      <c r="AA3" s="143"/>
      <c r="AB3" s="30"/>
      <c r="AF3" s="7"/>
      <c r="AG3" s="7"/>
      <c r="AH3" s="7"/>
      <c r="AI3" s="7"/>
      <c r="AJ3" s="7"/>
      <c r="AK3" s="7"/>
      <c r="AL3" s="7"/>
      <c r="AM3" s="7"/>
      <c r="AN3" s="7"/>
      <c r="AO3" s="7"/>
    </row>
    <row r="4" spans="1:41" ht="63.75" customHeight="1" thickBot="1" x14ac:dyDescent="0.2">
      <c r="A4" s="123"/>
      <c r="B4" s="128"/>
      <c r="C4" s="14" t="s">
        <v>3</v>
      </c>
      <c r="D4" s="5"/>
      <c r="E4" s="16"/>
      <c r="F4" s="147"/>
      <c r="G4" s="148"/>
      <c r="H4" s="148"/>
      <c r="I4" s="149"/>
      <c r="J4" s="29"/>
      <c r="K4" s="16"/>
      <c r="L4" s="144"/>
      <c r="M4" s="145"/>
      <c r="N4" s="145"/>
      <c r="O4" s="146"/>
      <c r="P4" s="141"/>
      <c r="Q4" s="143"/>
      <c r="R4" s="38"/>
      <c r="S4" s="40"/>
      <c r="T4" s="16"/>
      <c r="U4" s="16"/>
      <c r="V4" s="37"/>
      <c r="W4" s="17"/>
      <c r="X4" s="141"/>
      <c r="Y4" s="142"/>
      <c r="Z4" s="142"/>
      <c r="AA4" s="143"/>
      <c r="AB4" s="31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</row>
    <row r="5" spans="1:41" ht="63.75" customHeight="1" thickBot="1" x14ac:dyDescent="0.2">
      <c r="A5" s="123"/>
      <c r="B5" s="127" t="s">
        <v>14</v>
      </c>
      <c r="C5" s="14" t="s">
        <v>4</v>
      </c>
      <c r="D5" s="5"/>
      <c r="E5" s="4"/>
      <c r="F5" s="32"/>
      <c r="G5" s="33"/>
      <c r="H5" s="32"/>
      <c r="I5" s="33"/>
      <c r="J5" s="5"/>
      <c r="K5" s="16"/>
      <c r="L5" s="141"/>
      <c r="M5" s="142"/>
      <c r="N5" s="142"/>
      <c r="O5" s="142"/>
      <c r="P5" s="142"/>
      <c r="Q5" s="142"/>
      <c r="R5" s="142"/>
      <c r="S5" s="143"/>
      <c r="T5" s="37"/>
      <c r="U5" s="9"/>
      <c r="V5" s="5"/>
      <c r="W5" s="16"/>
      <c r="X5" s="144"/>
      <c r="Y5" s="145"/>
      <c r="Z5" s="145"/>
      <c r="AA5" s="146"/>
      <c r="AB5" s="31"/>
    </row>
    <row r="6" spans="1:41" ht="63.75" customHeight="1" thickBot="1" x14ac:dyDescent="0.2">
      <c r="A6" s="123"/>
      <c r="B6" s="128"/>
      <c r="C6" s="14" t="s">
        <v>5</v>
      </c>
      <c r="D6" s="5"/>
      <c r="E6" s="16"/>
      <c r="F6" s="141"/>
      <c r="G6" s="142"/>
      <c r="H6" s="142"/>
      <c r="I6" s="143"/>
      <c r="J6" s="29"/>
      <c r="K6" s="16"/>
      <c r="L6" s="147"/>
      <c r="M6" s="148"/>
      <c r="N6" s="148"/>
      <c r="O6" s="148"/>
      <c r="P6" s="148"/>
      <c r="Q6" s="149"/>
      <c r="R6" s="37"/>
      <c r="S6" s="9"/>
      <c r="T6" s="5"/>
      <c r="U6" s="4"/>
      <c r="V6" s="5"/>
      <c r="W6" s="16"/>
      <c r="X6" s="147"/>
      <c r="Y6" s="148"/>
      <c r="Z6" s="148"/>
      <c r="AA6" s="149"/>
      <c r="AB6" s="31"/>
    </row>
    <row r="7" spans="1:41" ht="30" customHeight="1" thickBot="1" x14ac:dyDescent="0.2">
      <c r="A7" s="126"/>
      <c r="B7" s="26" t="s">
        <v>6</v>
      </c>
      <c r="C7" s="23"/>
      <c r="D7" s="11"/>
      <c r="E7" s="10"/>
      <c r="F7" s="34"/>
      <c r="G7" s="35"/>
      <c r="H7" s="34"/>
      <c r="I7" s="35"/>
      <c r="J7" s="11"/>
      <c r="K7" s="10"/>
      <c r="L7" s="34"/>
      <c r="M7" s="35"/>
      <c r="N7" s="34"/>
      <c r="O7" s="35"/>
      <c r="P7" s="34"/>
      <c r="Q7" s="35"/>
      <c r="R7" s="11"/>
      <c r="S7" s="10"/>
      <c r="T7" s="11"/>
      <c r="U7" s="10"/>
      <c r="V7" s="11"/>
      <c r="W7" s="10"/>
      <c r="X7" s="34"/>
      <c r="Y7" s="35"/>
      <c r="Z7" s="34"/>
      <c r="AA7" s="36"/>
      <c r="AB7" s="21"/>
    </row>
    <row r="8" spans="1:41" ht="41.25" customHeight="1" x14ac:dyDescent="0.15">
      <c r="A8" s="122" t="s">
        <v>9</v>
      </c>
      <c r="B8" s="27" t="s">
        <v>7</v>
      </c>
      <c r="C8" s="24"/>
      <c r="D8" s="8"/>
      <c r="E8" s="9"/>
      <c r="F8" s="8"/>
      <c r="G8" s="9"/>
      <c r="H8" s="8"/>
      <c r="I8" s="9"/>
      <c r="J8" s="8"/>
      <c r="K8" s="9"/>
      <c r="L8" s="8"/>
      <c r="M8" s="9"/>
      <c r="N8" s="8"/>
      <c r="O8" s="9"/>
      <c r="P8" s="8"/>
      <c r="Q8" s="9"/>
      <c r="R8" s="8"/>
      <c r="S8" s="9"/>
      <c r="T8" s="8"/>
      <c r="U8" s="9"/>
      <c r="V8" s="8"/>
      <c r="W8" s="9"/>
      <c r="X8" s="8"/>
      <c r="Y8" s="9"/>
      <c r="Z8" s="8"/>
      <c r="AA8" s="17"/>
      <c r="AB8" s="19"/>
    </row>
    <row r="9" spans="1:41" ht="66" customHeight="1" thickBot="1" x14ac:dyDescent="0.2">
      <c r="A9" s="123"/>
      <c r="B9" s="28" t="s">
        <v>16</v>
      </c>
      <c r="C9" s="25"/>
      <c r="D9" s="5"/>
      <c r="E9" s="4"/>
      <c r="F9" s="5"/>
      <c r="G9" s="39"/>
      <c r="H9" s="38"/>
      <c r="I9" s="4"/>
      <c r="J9" s="5"/>
      <c r="K9" s="4"/>
      <c r="L9" s="5"/>
      <c r="M9" s="4"/>
      <c r="N9" s="5"/>
      <c r="O9" s="4"/>
      <c r="P9" s="5"/>
      <c r="Q9" s="4"/>
      <c r="R9" s="5"/>
      <c r="S9" s="4"/>
      <c r="T9" s="5"/>
      <c r="U9" s="4"/>
      <c r="V9" s="5"/>
      <c r="W9" s="4"/>
      <c r="X9" s="5"/>
      <c r="Y9" s="4"/>
      <c r="Z9" s="5"/>
      <c r="AA9" s="16"/>
      <c r="AB9" s="20"/>
    </row>
    <row r="10" spans="1:41" ht="66" customHeight="1" thickBot="1" x14ac:dyDescent="0.2">
      <c r="A10" s="123"/>
      <c r="B10" s="124" t="s">
        <v>13</v>
      </c>
      <c r="C10" s="15" t="s">
        <v>0</v>
      </c>
      <c r="D10" s="5"/>
      <c r="E10" s="4"/>
      <c r="F10" s="49"/>
      <c r="G10" s="144"/>
      <c r="H10" s="146"/>
      <c r="I10" s="39"/>
      <c r="J10" s="38"/>
      <c r="K10" s="39"/>
      <c r="L10" s="144"/>
      <c r="M10" s="146"/>
      <c r="N10" s="38"/>
      <c r="O10" s="39"/>
      <c r="P10" s="38"/>
      <c r="Q10" s="39"/>
      <c r="R10" s="5"/>
      <c r="S10" s="4"/>
      <c r="T10" s="5"/>
      <c r="U10" s="4"/>
      <c r="V10" s="5"/>
      <c r="W10" s="4"/>
      <c r="X10" s="38"/>
      <c r="Y10" s="39"/>
      <c r="Z10" s="38"/>
      <c r="AA10" s="40"/>
      <c r="AB10" s="20"/>
    </row>
    <row r="11" spans="1:41" ht="66" customHeight="1" thickBot="1" x14ac:dyDescent="0.2">
      <c r="A11" s="123"/>
      <c r="B11" s="125"/>
      <c r="C11" s="15" t="s">
        <v>1</v>
      </c>
      <c r="D11" s="5"/>
      <c r="E11" s="4"/>
      <c r="F11" s="49"/>
      <c r="G11" s="147"/>
      <c r="H11" s="149"/>
      <c r="I11" s="141"/>
      <c r="J11" s="142"/>
      <c r="K11" s="143"/>
      <c r="L11" s="147"/>
      <c r="M11" s="149"/>
      <c r="N11" s="141"/>
      <c r="O11" s="142"/>
      <c r="P11" s="142"/>
      <c r="Q11" s="143"/>
      <c r="R11" s="29"/>
      <c r="S11" s="4"/>
      <c r="T11" s="5"/>
      <c r="U11" s="4"/>
      <c r="V11" s="5"/>
      <c r="W11" s="16"/>
      <c r="X11" s="141"/>
      <c r="Y11" s="142"/>
      <c r="Z11" s="142"/>
      <c r="AA11" s="143"/>
      <c r="AB11" s="31"/>
    </row>
  </sheetData>
  <mergeCells count="35">
    <mergeCell ref="P4:Q4"/>
    <mergeCell ref="L5:S5"/>
    <mergeCell ref="X4:AA4"/>
    <mergeCell ref="N11:Q11"/>
    <mergeCell ref="L4:O4"/>
    <mergeCell ref="L6:Q6"/>
    <mergeCell ref="A1:Q1"/>
    <mergeCell ref="R1:AB1"/>
    <mergeCell ref="A2:B2"/>
    <mergeCell ref="D2:E2"/>
    <mergeCell ref="F2:G2"/>
    <mergeCell ref="H2:I2"/>
    <mergeCell ref="J2:K2"/>
    <mergeCell ref="L2:M2"/>
    <mergeCell ref="N2:O2"/>
    <mergeCell ref="P2:Q2"/>
    <mergeCell ref="X2:Y2"/>
    <mergeCell ref="Z2:AA2"/>
    <mergeCell ref="R2:S2"/>
    <mergeCell ref="I11:K11"/>
    <mergeCell ref="X11:AA11"/>
    <mergeCell ref="A8:A11"/>
    <mergeCell ref="B10:B11"/>
    <mergeCell ref="T2:U2"/>
    <mergeCell ref="V2:W2"/>
    <mergeCell ref="A3:A7"/>
    <mergeCell ref="B3:B4"/>
    <mergeCell ref="B5:B6"/>
    <mergeCell ref="F3:I4"/>
    <mergeCell ref="L3:Q3"/>
    <mergeCell ref="G10:H11"/>
    <mergeCell ref="X3:AA3"/>
    <mergeCell ref="X5:AA6"/>
    <mergeCell ref="F6:I6"/>
    <mergeCell ref="L10:M11"/>
  </mergeCells>
  <phoneticPr fontId="1"/>
  <pageMargins left="0" right="0" top="0.74803149606299213" bottom="0" header="0.31496062992125984" footer="0.31496062992125984"/>
  <pageSetup paperSize="9" orientation="landscape" horizontalDpi="0" verticalDpi="0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384E84-84D3-4B28-BC44-A81E27E7911A}">
  <dimension ref="A1:AO11"/>
  <sheetViews>
    <sheetView showGridLines="0" zoomScale="90" zoomScaleNormal="90" workbookViewId="0">
      <selection activeCell="AH4" sqref="AH4"/>
    </sheetView>
  </sheetViews>
  <sheetFormatPr defaultColWidth="9" defaultRowHeight="21" x14ac:dyDescent="0.15"/>
  <cols>
    <col min="1" max="1" width="3.5" style="1" customWidth="1"/>
    <col min="2" max="2" width="10" style="2" customWidth="1"/>
    <col min="3" max="3" width="3.5" style="12" customWidth="1"/>
    <col min="4" max="27" width="5.375" style="3" customWidth="1"/>
    <col min="28" max="28" width="2.25" style="3" customWidth="1"/>
    <col min="29" max="16384" width="9" style="1"/>
  </cols>
  <sheetData>
    <row r="1" spans="1:41" s="6" customFormat="1" ht="30.75" customHeight="1" x14ac:dyDescent="0.15">
      <c r="A1" s="129" t="s">
        <v>12</v>
      </c>
      <c r="B1" s="130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2">
        <f>'1元旦'!R1:AE1+16</f>
        <v>45674</v>
      </c>
      <c r="S1" s="132"/>
      <c r="T1" s="132"/>
      <c r="U1" s="132"/>
      <c r="V1" s="132"/>
      <c r="W1" s="132"/>
      <c r="X1" s="132"/>
      <c r="Y1" s="132"/>
      <c r="Z1" s="132"/>
      <c r="AA1" s="132"/>
      <c r="AB1" s="132"/>
    </row>
    <row r="2" spans="1:41" s="3" customFormat="1" ht="30.75" customHeight="1" thickBot="1" x14ac:dyDescent="0.25">
      <c r="A2" s="133" t="s">
        <v>10</v>
      </c>
      <c r="B2" s="134"/>
      <c r="C2" s="13" t="s">
        <v>11</v>
      </c>
      <c r="D2" s="138">
        <v>9</v>
      </c>
      <c r="E2" s="137"/>
      <c r="F2" s="135">
        <v>10</v>
      </c>
      <c r="G2" s="135"/>
      <c r="H2" s="135">
        <v>11</v>
      </c>
      <c r="I2" s="135"/>
      <c r="J2" s="136">
        <v>12</v>
      </c>
      <c r="K2" s="136"/>
      <c r="L2" s="136">
        <v>1</v>
      </c>
      <c r="M2" s="136"/>
      <c r="N2" s="136">
        <v>2</v>
      </c>
      <c r="O2" s="136"/>
      <c r="P2" s="136">
        <v>3</v>
      </c>
      <c r="Q2" s="136"/>
      <c r="R2" s="136">
        <v>4</v>
      </c>
      <c r="S2" s="136"/>
      <c r="T2" s="136">
        <v>5</v>
      </c>
      <c r="U2" s="136"/>
      <c r="V2" s="135">
        <v>6</v>
      </c>
      <c r="W2" s="135"/>
      <c r="X2" s="135">
        <v>7</v>
      </c>
      <c r="Y2" s="135"/>
      <c r="Z2" s="137">
        <v>8</v>
      </c>
      <c r="AA2" s="138"/>
      <c r="AB2" s="22">
        <v>9</v>
      </c>
    </row>
    <row r="3" spans="1:41" ht="63.75" customHeight="1" thickBot="1" x14ac:dyDescent="0.2">
      <c r="A3" s="123" t="s">
        <v>8</v>
      </c>
      <c r="B3" s="127" t="s">
        <v>15</v>
      </c>
      <c r="C3" s="47" t="s">
        <v>2</v>
      </c>
      <c r="D3" s="144"/>
      <c r="E3" s="145"/>
      <c r="F3" s="145"/>
      <c r="G3" s="145"/>
      <c r="H3" s="145"/>
      <c r="I3" s="146"/>
      <c r="J3" s="5"/>
      <c r="K3" s="4"/>
      <c r="L3" s="5"/>
      <c r="M3" s="4"/>
      <c r="N3" s="5"/>
      <c r="O3" s="4"/>
      <c r="P3" s="5"/>
      <c r="Q3" s="4"/>
      <c r="R3" s="5"/>
      <c r="S3" s="4"/>
      <c r="T3" s="5"/>
      <c r="U3" s="4"/>
      <c r="V3" s="5"/>
      <c r="W3" s="4"/>
      <c r="X3" s="141"/>
      <c r="Y3" s="142"/>
      <c r="Z3" s="142"/>
      <c r="AA3" s="143"/>
      <c r="AB3" s="30"/>
      <c r="AF3" s="7"/>
      <c r="AG3" s="7"/>
      <c r="AH3" s="7"/>
      <c r="AI3" s="7"/>
      <c r="AJ3" s="7"/>
      <c r="AK3" s="7"/>
      <c r="AL3" s="7"/>
      <c r="AM3" s="7"/>
      <c r="AN3" s="7"/>
      <c r="AO3" s="7"/>
    </row>
    <row r="4" spans="1:41" ht="63.75" customHeight="1" thickBot="1" x14ac:dyDescent="0.2">
      <c r="A4" s="123"/>
      <c r="B4" s="128"/>
      <c r="C4" s="47" t="s">
        <v>3</v>
      </c>
      <c r="D4" s="147"/>
      <c r="E4" s="148"/>
      <c r="F4" s="148"/>
      <c r="G4" s="148"/>
      <c r="H4" s="148"/>
      <c r="I4" s="149"/>
      <c r="J4" s="5"/>
      <c r="K4" s="4"/>
      <c r="L4" s="5"/>
      <c r="M4" s="4"/>
      <c r="N4" s="5"/>
      <c r="O4" s="4"/>
      <c r="P4" s="5"/>
      <c r="Q4" s="4"/>
      <c r="R4" s="5"/>
      <c r="S4" s="4"/>
      <c r="T4" s="38"/>
      <c r="U4" s="39"/>
      <c r="V4" s="38"/>
      <c r="W4" s="40"/>
      <c r="X4" s="141"/>
      <c r="Y4" s="142"/>
      <c r="Z4" s="142"/>
      <c r="AA4" s="143"/>
      <c r="AB4" s="31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</row>
    <row r="5" spans="1:41" ht="63.75" customHeight="1" x14ac:dyDescent="0.15">
      <c r="A5" s="123"/>
      <c r="B5" s="127" t="s">
        <v>14</v>
      </c>
      <c r="C5" s="47" t="s">
        <v>4</v>
      </c>
      <c r="D5" s="79"/>
      <c r="E5" s="9"/>
      <c r="F5" s="8"/>
      <c r="G5" s="9"/>
      <c r="H5" s="8"/>
      <c r="I5" s="9"/>
      <c r="J5" s="5"/>
      <c r="K5" s="4"/>
      <c r="L5" s="144"/>
      <c r="M5" s="145"/>
      <c r="N5" s="145"/>
      <c r="O5" s="145"/>
      <c r="P5" s="145"/>
      <c r="Q5" s="146"/>
      <c r="R5" s="5"/>
      <c r="S5" s="16"/>
      <c r="T5" s="144"/>
      <c r="U5" s="145"/>
      <c r="V5" s="145"/>
      <c r="W5" s="145"/>
      <c r="X5" s="145"/>
      <c r="Y5" s="145"/>
      <c r="Z5" s="145"/>
      <c r="AA5" s="146"/>
      <c r="AB5" s="31"/>
    </row>
    <row r="6" spans="1:41" ht="63.75" customHeight="1" thickBot="1" x14ac:dyDescent="0.2">
      <c r="A6" s="123"/>
      <c r="B6" s="128"/>
      <c r="C6" s="47" t="s">
        <v>5</v>
      </c>
      <c r="D6" s="80"/>
      <c r="E6" s="4"/>
      <c r="F6" s="5"/>
      <c r="G6" s="4"/>
      <c r="H6" s="5"/>
      <c r="I6" s="4"/>
      <c r="J6" s="5"/>
      <c r="K6" s="4"/>
      <c r="L6" s="147"/>
      <c r="M6" s="148"/>
      <c r="N6" s="148"/>
      <c r="O6" s="148"/>
      <c r="P6" s="148"/>
      <c r="Q6" s="149"/>
      <c r="R6" s="5"/>
      <c r="S6" s="16"/>
      <c r="T6" s="147"/>
      <c r="U6" s="148"/>
      <c r="V6" s="148"/>
      <c r="W6" s="148"/>
      <c r="X6" s="148"/>
      <c r="Y6" s="148"/>
      <c r="Z6" s="148"/>
      <c r="AA6" s="149"/>
      <c r="AB6" s="31"/>
    </row>
    <row r="7" spans="1:41" ht="30" customHeight="1" thickBot="1" x14ac:dyDescent="0.2">
      <c r="A7" s="126"/>
      <c r="B7" s="26" t="s">
        <v>6</v>
      </c>
      <c r="C7" s="48"/>
      <c r="D7" s="85"/>
      <c r="E7" s="10"/>
      <c r="F7" s="11"/>
      <c r="G7" s="10"/>
      <c r="H7" s="11"/>
      <c r="I7" s="10"/>
      <c r="J7" s="11"/>
      <c r="K7" s="10"/>
      <c r="L7" s="11"/>
      <c r="M7" s="10"/>
      <c r="N7" s="11"/>
      <c r="O7" s="10"/>
      <c r="P7" s="34"/>
      <c r="Q7" s="35"/>
      <c r="R7" s="34"/>
      <c r="S7" s="35"/>
      <c r="T7" s="34"/>
      <c r="U7" s="35"/>
      <c r="V7" s="34"/>
      <c r="W7" s="35"/>
      <c r="X7" s="34"/>
      <c r="Y7" s="35"/>
      <c r="Z7" s="34"/>
      <c r="AA7" s="101"/>
      <c r="AB7" s="82"/>
    </row>
    <row r="8" spans="1:41" ht="41.25" customHeight="1" thickBot="1" x14ac:dyDescent="0.2">
      <c r="A8" s="122" t="s">
        <v>9</v>
      </c>
      <c r="B8" s="27" t="s">
        <v>7</v>
      </c>
      <c r="C8" s="54"/>
      <c r="D8" s="79"/>
      <c r="E8" s="9"/>
      <c r="F8" s="8"/>
      <c r="G8" s="9"/>
      <c r="H8" s="8"/>
      <c r="I8" s="9"/>
      <c r="J8" s="8"/>
      <c r="K8" s="9"/>
      <c r="L8" s="8"/>
      <c r="M8" s="9"/>
      <c r="N8" s="8"/>
      <c r="O8" s="9"/>
      <c r="P8" s="8"/>
      <c r="Q8" s="9"/>
      <c r="R8" s="8"/>
      <c r="S8" s="9"/>
      <c r="T8" s="8"/>
      <c r="U8" s="9"/>
      <c r="V8" s="8"/>
      <c r="W8" s="9"/>
      <c r="X8" s="141"/>
      <c r="Y8" s="142"/>
      <c r="Z8" s="142"/>
      <c r="AA8" s="143"/>
      <c r="AB8" s="30"/>
    </row>
    <row r="9" spans="1:41" ht="66" customHeight="1" thickBot="1" x14ac:dyDescent="0.2">
      <c r="A9" s="123"/>
      <c r="B9" s="28" t="s">
        <v>16</v>
      </c>
      <c r="C9" s="60"/>
      <c r="D9" s="80"/>
      <c r="E9" s="39"/>
      <c r="F9" s="38"/>
      <c r="G9" s="39"/>
      <c r="H9" s="38"/>
      <c r="I9" s="39"/>
      <c r="J9" s="5"/>
      <c r="K9" s="4"/>
      <c r="L9" s="38"/>
      <c r="M9" s="39"/>
      <c r="N9" s="56"/>
      <c r="O9" s="141"/>
      <c r="P9" s="142"/>
      <c r="Q9" s="143"/>
      <c r="R9" s="29"/>
      <c r="S9" s="4"/>
      <c r="T9" s="5"/>
      <c r="U9" s="4"/>
      <c r="V9" s="38"/>
      <c r="W9" s="40"/>
      <c r="X9" s="144"/>
      <c r="Y9" s="146"/>
      <c r="Z9" s="141"/>
      <c r="AA9" s="143"/>
      <c r="AB9" s="31"/>
    </row>
    <row r="10" spans="1:41" ht="66" customHeight="1" x14ac:dyDescent="0.15">
      <c r="A10" s="123"/>
      <c r="B10" s="124" t="s">
        <v>13</v>
      </c>
      <c r="C10" s="55" t="s">
        <v>0</v>
      </c>
      <c r="D10" s="87"/>
      <c r="E10" s="40"/>
      <c r="F10" s="144"/>
      <c r="G10" s="145"/>
      <c r="H10" s="145"/>
      <c r="I10" s="146"/>
      <c r="J10" s="29"/>
      <c r="K10" s="16"/>
      <c r="L10" s="144"/>
      <c r="M10" s="145"/>
      <c r="N10" s="146"/>
      <c r="O10" s="9"/>
      <c r="P10" s="8"/>
      <c r="Q10" s="9"/>
      <c r="R10" s="5"/>
      <c r="S10" s="4"/>
      <c r="T10" s="5"/>
      <c r="U10" s="16"/>
      <c r="V10" s="144"/>
      <c r="W10" s="145"/>
      <c r="X10" s="145"/>
      <c r="Y10" s="146"/>
      <c r="Z10" s="37"/>
      <c r="AA10" s="84"/>
      <c r="AB10" s="31"/>
    </row>
    <row r="11" spans="1:41" ht="66" customHeight="1" thickBot="1" x14ac:dyDescent="0.2">
      <c r="A11" s="123"/>
      <c r="B11" s="125"/>
      <c r="C11" s="55" t="s">
        <v>1</v>
      </c>
      <c r="D11" s="80"/>
      <c r="E11" s="16"/>
      <c r="F11" s="147"/>
      <c r="G11" s="148"/>
      <c r="H11" s="148"/>
      <c r="I11" s="149"/>
      <c r="J11" s="29"/>
      <c r="K11" s="16"/>
      <c r="L11" s="147"/>
      <c r="M11" s="148"/>
      <c r="N11" s="149"/>
      <c r="O11" s="4"/>
      <c r="P11" s="5"/>
      <c r="Q11" s="4"/>
      <c r="R11" s="5"/>
      <c r="S11" s="4"/>
      <c r="T11" s="5"/>
      <c r="U11" s="16"/>
      <c r="V11" s="147"/>
      <c r="W11" s="148"/>
      <c r="X11" s="148"/>
      <c r="Y11" s="149"/>
      <c r="Z11" s="29"/>
      <c r="AA11" s="83"/>
      <c r="AB11" s="31"/>
    </row>
  </sheetData>
  <mergeCells count="32">
    <mergeCell ref="X8:AA8"/>
    <mergeCell ref="A1:Q1"/>
    <mergeCell ref="R1:AB1"/>
    <mergeCell ref="A2:B2"/>
    <mergeCell ref="D2:E2"/>
    <mergeCell ref="F2:G2"/>
    <mergeCell ref="H2:I2"/>
    <mergeCell ref="J2:K2"/>
    <mergeCell ref="L2:M2"/>
    <mergeCell ref="N2:O2"/>
    <mergeCell ref="P2:Q2"/>
    <mergeCell ref="X2:Y2"/>
    <mergeCell ref="Z2:AA2"/>
    <mergeCell ref="R2:S2"/>
    <mergeCell ref="T2:U2"/>
    <mergeCell ref="V2:W2"/>
    <mergeCell ref="V10:Y11"/>
    <mergeCell ref="O9:Q9"/>
    <mergeCell ref="X9:Y9"/>
    <mergeCell ref="Z9:AA9"/>
    <mergeCell ref="A3:A7"/>
    <mergeCell ref="B3:B4"/>
    <mergeCell ref="B5:B6"/>
    <mergeCell ref="A8:A11"/>
    <mergeCell ref="B10:B11"/>
    <mergeCell ref="F10:I11"/>
    <mergeCell ref="D3:I4"/>
    <mergeCell ref="T5:AA6"/>
    <mergeCell ref="L10:N11"/>
    <mergeCell ref="X4:AA4"/>
    <mergeCell ref="L5:Q6"/>
    <mergeCell ref="X3:AA3"/>
  </mergeCells>
  <phoneticPr fontId="1"/>
  <pageMargins left="0" right="0" top="0.74803149606299213" bottom="0" header="0.31496062992125984" footer="0.31496062992125984"/>
  <pageSetup paperSize="9" orientation="landscape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CDB847-A913-4364-992F-926923F06E44}">
  <dimension ref="A1:AO11"/>
  <sheetViews>
    <sheetView showGridLines="0" zoomScale="90" zoomScaleNormal="90" workbookViewId="0">
      <selection sqref="A1:Q1"/>
    </sheetView>
  </sheetViews>
  <sheetFormatPr defaultColWidth="9" defaultRowHeight="21" x14ac:dyDescent="0.15"/>
  <cols>
    <col min="1" max="1" width="3.5" style="1" customWidth="1"/>
    <col min="2" max="2" width="10" style="2" customWidth="1"/>
    <col min="3" max="3" width="3.5" style="12" customWidth="1"/>
    <col min="4" max="27" width="5.375" style="3" customWidth="1"/>
    <col min="28" max="28" width="2.25" style="3" customWidth="1"/>
    <col min="29" max="16384" width="9" style="1"/>
  </cols>
  <sheetData>
    <row r="1" spans="1:41" s="6" customFormat="1" ht="30.75" customHeight="1" x14ac:dyDescent="0.15">
      <c r="A1" s="129" t="s">
        <v>12</v>
      </c>
      <c r="B1" s="130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2">
        <f>'1元旦'!R1:AE1+17</f>
        <v>45675</v>
      </c>
      <c r="S1" s="132"/>
      <c r="T1" s="132"/>
      <c r="U1" s="132"/>
      <c r="V1" s="132"/>
      <c r="W1" s="132"/>
      <c r="X1" s="132"/>
      <c r="Y1" s="132"/>
      <c r="Z1" s="132"/>
      <c r="AA1" s="132"/>
      <c r="AB1" s="132"/>
    </row>
    <row r="2" spans="1:41" s="3" customFormat="1" ht="30.75" customHeight="1" thickBot="1" x14ac:dyDescent="0.25">
      <c r="A2" s="133" t="s">
        <v>10</v>
      </c>
      <c r="B2" s="134"/>
      <c r="C2" s="13" t="s">
        <v>11</v>
      </c>
      <c r="D2" s="138">
        <v>9</v>
      </c>
      <c r="E2" s="137"/>
      <c r="F2" s="135">
        <v>10</v>
      </c>
      <c r="G2" s="135"/>
      <c r="H2" s="135">
        <v>11</v>
      </c>
      <c r="I2" s="135"/>
      <c r="J2" s="135">
        <v>12</v>
      </c>
      <c r="K2" s="135"/>
      <c r="L2" s="135">
        <v>1</v>
      </c>
      <c r="M2" s="135"/>
      <c r="N2" s="135">
        <v>2</v>
      </c>
      <c r="O2" s="135"/>
      <c r="P2" s="135">
        <v>3</v>
      </c>
      <c r="Q2" s="135"/>
      <c r="R2" s="135">
        <v>4</v>
      </c>
      <c r="S2" s="135"/>
      <c r="T2" s="136">
        <v>5</v>
      </c>
      <c r="U2" s="136"/>
      <c r="V2" s="135">
        <v>6</v>
      </c>
      <c r="W2" s="135"/>
      <c r="X2" s="135">
        <v>7</v>
      </c>
      <c r="Y2" s="135"/>
      <c r="Z2" s="137">
        <v>8</v>
      </c>
      <c r="AA2" s="138"/>
      <c r="AB2" s="22">
        <v>9</v>
      </c>
    </row>
    <row r="3" spans="1:41" ht="63.75" customHeight="1" x14ac:dyDescent="0.15">
      <c r="A3" s="123" t="s">
        <v>8</v>
      </c>
      <c r="B3" s="127" t="s">
        <v>15</v>
      </c>
      <c r="C3" s="47" t="s">
        <v>2</v>
      </c>
      <c r="D3" s="144"/>
      <c r="E3" s="145"/>
      <c r="F3" s="145"/>
      <c r="G3" s="145"/>
      <c r="H3" s="145"/>
      <c r="I3" s="145"/>
      <c r="J3" s="145"/>
      <c r="K3" s="145"/>
      <c r="L3" s="145"/>
      <c r="M3" s="145"/>
      <c r="N3" s="145"/>
      <c r="O3" s="145"/>
      <c r="P3" s="145"/>
      <c r="Q3" s="145"/>
      <c r="R3" s="145"/>
      <c r="S3" s="146"/>
      <c r="T3" s="29"/>
      <c r="U3" s="4"/>
      <c r="V3" s="5"/>
      <c r="W3" s="4"/>
      <c r="X3" s="5"/>
      <c r="Y3" s="4"/>
      <c r="Z3" s="5"/>
      <c r="AA3" s="83"/>
      <c r="AB3" s="30"/>
      <c r="AF3" s="7"/>
      <c r="AG3" s="7"/>
      <c r="AH3" s="7"/>
      <c r="AI3" s="7"/>
      <c r="AJ3" s="7"/>
      <c r="AK3" s="7"/>
      <c r="AL3" s="7"/>
      <c r="AM3" s="7"/>
      <c r="AN3" s="7"/>
      <c r="AO3" s="7"/>
    </row>
    <row r="4" spans="1:41" ht="63.75" customHeight="1" thickBot="1" x14ac:dyDescent="0.2">
      <c r="A4" s="123"/>
      <c r="B4" s="128"/>
      <c r="C4" s="47" t="s">
        <v>3</v>
      </c>
      <c r="D4" s="147"/>
      <c r="E4" s="148"/>
      <c r="F4" s="148"/>
      <c r="G4" s="148"/>
      <c r="H4" s="148"/>
      <c r="I4" s="148"/>
      <c r="J4" s="148"/>
      <c r="K4" s="148"/>
      <c r="L4" s="148"/>
      <c r="M4" s="148"/>
      <c r="N4" s="148"/>
      <c r="O4" s="148"/>
      <c r="P4" s="148"/>
      <c r="Q4" s="148"/>
      <c r="R4" s="148"/>
      <c r="S4" s="149"/>
      <c r="T4" s="29"/>
      <c r="U4" s="4"/>
      <c r="V4" s="38"/>
      <c r="W4" s="39"/>
      <c r="X4" s="38"/>
      <c r="Y4" s="39"/>
      <c r="Z4" s="38"/>
      <c r="AA4" s="100"/>
      <c r="AB4" s="31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</row>
    <row r="5" spans="1:41" ht="63.75" customHeight="1" thickBot="1" x14ac:dyDescent="0.2">
      <c r="A5" s="123"/>
      <c r="B5" s="127" t="s">
        <v>14</v>
      </c>
      <c r="C5" s="47" t="s">
        <v>4</v>
      </c>
      <c r="D5" s="99"/>
      <c r="E5" s="167"/>
      <c r="F5" s="144"/>
      <c r="G5" s="145"/>
      <c r="H5" s="145"/>
      <c r="I5" s="146"/>
      <c r="J5" s="144"/>
      <c r="K5" s="145"/>
      <c r="L5" s="145"/>
      <c r="M5" s="145"/>
      <c r="N5" s="145"/>
      <c r="O5" s="145"/>
      <c r="P5" s="145"/>
      <c r="Q5" s="146"/>
      <c r="R5" s="37"/>
      <c r="S5" s="9"/>
      <c r="T5" s="5"/>
      <c r="U5" s="16"/>
      <c r="V5" s="141"/>
      <c r="W5" s="142"/>
      <c r="X5" s="142"/>
      <c r="Y5" s="142"/>
      <c r="Z5" s="142"/>
      <c r="AA5" s="143"/>
      <c r="AB5" s="31"/>
    </row>
    <row r="6" spans="1:41" ht="63.75" customHeight="1" thickBot="1" x14ac:dyDescent="0.2">
      <c r="A6" s="123"/>
      <c r="B6" s="128"/>
      <c r="C6" s="47" t="s">
        <v>5</v>
      </c>
      <c r="D6" s="141"/>
      <c r="E6" s="142"/>
      <c r="F6" s="142"/>
      <c r="G6" s="142"/>
      <c r="H6" s="142"/>
      <c r="I6" s="143"/>
      <c r="J6" s="147"/>
      <c r="K6" s="148"/>
      <c r="L6" s="148"/>
      <c r="M6" s="148"/>
      <c r="N6" s="148"/>
      <c r="O6" s="148"/>
      <c r="P6" s="148"/>
      <c r="Q6" s="149"/>
      <c r="R6" s="29"/>
      <c r="S6" s="4"/>
      <c r="T6" s="5"/>
      <c r="U6" s="4"/>
      <c r="V6" s="8"/>
      <c r="W6" s="17"/>
      <c r="X6" s="141"/>
      <c r="Y6" s="142"/>
      <c r="Z6" s="142"/>
      <c r="AA6" s="143"/>
      <c r="AB6" s="31"/>
    </row>
    <row r="7" spans="1:41" ht="30" customHeight="1" thickBot="1" x14ac:dyDescent="0.2">
      <c r="A7" s="126"/>
      <c r="B7" s="26" t="s">
        <v>6</v>
      </c>
      <c r="C7" s="48"/>
      <c r="D7" s="104"/>
      <c r="E7" s="35"/>
      <c r="F7" s="34"/>
      <c r="G7" s="35"/>
      <c r="H7" s="34"/>
      <c r="I7" s="35"/>
      <c r="J7" s="34"/>
      <c r="K7" s="35"/>
      <c r="L7" s="34"/>
      <c r="M7" s="35"/>
      <c r="N7" s="34"/>
      <c r="O7" s="35"/>
      <c r="P7" s="34"/>
      <c r="Q7" s="35"/>
      <c r="R7" s="34"/>
      <c r="S7" s="35"/>
      <c r="T7" s="34"/>
      <c r="U7" s="35"/>
      <c r="V7" s="34"/>
      <c r="W7" s="35"/>
      <c r="X7" s="34"/>
      <c r="Y7" s="35"/>
      <c r="Z7" s="34"/>
      <c r="AA7" s="101"/>
      <c r="AB7" s="82"/>
    </row>
    <row r="8" spans="1:41" ht="41.25" customHeight="1" thickBot="1" x14ac:dyDescent="0.2">
      <c r="A8" s="122" t="s">
        <v>9</v>
      </c>
      <c r="B8" s="27" t="s">
        <v>7</v>
      </c>
      <c r="C8" s="54"/>
      <c r="D8" s="141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2"/>
      <c r="S8" s="143"/>
      <c r="T8" s="8"/>
      <c r="U8" s="9"/>
      <c r="V8" s="32"/>
      <c r="W8" s="33"/>
      <c r="X8" s="32"/>
      <c r="Y8" s="33"/>
      <c r="Z8" s="32"/>
      <c r="AA8" s="98"/>
      <c r="AB8" s="30"/>
    </row>
    <row r="9" spans="1:41" ht="66" customHeight="1" thickBot="1" x14ac:dyDescent="0.2">
      <c r="A9" s="123"/>
      <c r="B9" s="28" t="s">
        <v>16</v>
      </c>
      <c r="C9" s="60"/>
      <c r="D9" s="80"/>
      <c r="E9" s="39"/>
      <c r="F9" s="38"/>
      <c r="G9" s="39"/>
      <c r="H9" s="38"/>
      <c r="I9" s="4"/>
      <c r="J9" s="5"/>
      <c r="K9" s="4"/>
      <c r="L9" s="5"/>
      <c r="M9" s="4"/>
      <c r="N9" s="5"/>
      <c r="O9" s="4"/>
      <c r="P9" s="5"/>
      <c r="Q9" s="4"/>
      <c r="R9" s="5"/>
      <c r="S9" s="4"/>
      <c r="T9" s="5"/>
      <c r="U9" s="16"/>
      <c r="V9" s="141"/>
      <c r="W9" s="142"/>
      <c r="X9" s="142"/>
      <c r="Y9" s="142"/>
      <c r="Z9" s="142"/>
      <c r="AA9" s="143"/>
      <c r="AB9" s="31"/>
    </row>
    <row r="10" spans="1:41" ht="66" customHeight="1" thickBot="1" x14ac:dyDescent="0.2">
      <c r="A10" s="123"/>
      <c r="B10" s="124" t="s">
        <v>13</v>
      </c>
      <c r="C10" s="55" t="s">
        <v>0</v>
      </c>
      <c r="D10" s="96"/>
      <c r="E10" s="144"/>
      <c r="F10" s="145"/>
      <c r="G10" s="145"/>
      <c r="H10" s="146"/>
      <c r="I10" s="4"/>
      <c r="J10" s="5"/>
      <c r="K10" s="4"/>
      <c r="L10" s="5"/>
      <c r="M10" s="4"/>
      <c r="N10" s="5"/>
      <c r="O10" s="4"/>
      <c r="P10" s="5"/>
      <c r="Q10" s="4"/>
      <c r="R10" s="5"/>
      <c r="S10" s="4"/>
      <c r="T10" s="38"/>
      <c r="U10" s="39"/>
      <c r="V10" s="32"/>
      <c r="W10" s="33"/>
      <c r="X10" s="150"/>
      <c r="Y10" s="151"/>
      <c r="Z10" s="151"/>
      <c r="AA10" s="152"/>
      <c r="AB10" s="31"/>
    </row>
    <row r="11" spans="1:41" ht="66" customHeight="1" thickBot="1" x14ac:dyDescent="0.2">
      <c r="A11" s="123"/>
      <c r="B11" s="125"/>
      <c r="C11" s="55" t="s">
        <v>1</v>
      </c>
      <c r="D11" s="97"/>
      <c r="E11" s="147"/>
      <c r="F11" s="148"/>
      <c r="G11" s="148"/>
      <c r="H11" s="149"/>
      <c r="I11" s="4"/>
      <c r="J11" s="5"/>
      <c r="K11" s="4"/>
      <c r="L11" s="5"/>
      <c r="M11" s="4"/>
      <c r="N11" s="5"/>
      <c r="O11" s="4"/>
      <c r="P11" s="5"/>
      <c r="Q11" s="4"/>
      <c r="R11" s="5"/>
      <c r="S11" s="16"/>
      <c r="T11" s="141"/>
      <c r="U11" s="142"/>
      <c r="V11" s="142"/>
      <c r="W11" s="143"/>
      <c r="X11" s="147"/>
      <c r="Y11" s="148"/>
      <c r="Z11" s="148"/>
      <c r="AA11" s="149"/>
      <c r="AB11" s="31"/>
    </row>
  </sheetData>
  <mergeCells count="31">
    <mergeCell ref="D3:S4"/>
    <mergeCell ref="A1:Q1"/>
    <mergeCell ref="R1:AB1"/>
    <mergeCell ref="A2:B2"/>
    <mergeCell ref="D2:E2"/>
    <mergeCell ref="F2:G2"/>
    <mergeCell ref="H2:I2"/>
    <mergeCell ref="J2:K2"/>
    <mergeCell ref="L2:M2"/>
    <mergeCell ref="N2:O2"/>
    <mergeCell ref="P2:Q2"/>
    <mergeCell ref="X2:Y2"/>
    <mergeCell ref="Z2:AA2"/>
    <mergeCell ref="R2:S2"/>
    <mergeCell ref="T2:U2"/>
    <mergeCell ref="V2:W2"/>
    <mergeCell ref="A3:A7"/>
    <mergeCell ref="B3:B4"/>
    <mergeCell ref="B5:B6"/>
    <mergeCell ref="A8:A11"/>
    <mergeCell ref="B10:B11"/>
    <mergeCell ref="V5:AA5"/>
    <mergeCell ref="V9:AA9"/>
    <mergeCell ref="X10:AA11"/>
    <mergeCell ref="E10:H11"/>
    <mergeCell ref="D8:S8"/>
    <mergeCell ref="X6:AA6"/>
    <mergeCell ref="T11:W11"/>
    <mergeCell ref="J5:Q6"/>
    <mergeCell ref="F5:I5"/>
    <mergeCell ref="D6:I6"/>
  </mergeCells>
  <phoneticPr fontId="1"/>
  <pageMargins left="0" right="0" top="0.74803149606299213" bottom="0" header="0.31496062992125984" footer="0.31496062992125984"/>
  <pageSetup paperSize="9" orientation="landscape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D4F72B-2DB1-41CF-915D-D97B14B12443}">
  <dimension ref="A1:AO11"/>
  <sheetViews>
    <sheetView showGridLines="0" zoomScale="90" zoomScaleNormal="90" workbookViewId="0">
      <selection sqref="A1:Q1"/>
    </sheetView>
  </sheetViews>
  <sheetFormatPr defaultColWidth="9" defaultRowHeight="21" x14ac:dyDescent="0.15"/>
  <cols>
    <col min="1" max="1" width="3.5" style="1" customWidth="1"/>
    <col min="2" max="2" width="10" style="2" customWidth="1"/>
    <col min="3" max="3" width="3.5" style="12" customWidth="1"/>
    <col min="4" max="27" width="5.375" style="3" customWidth="1"/>
    <col min="28" max="28" width="2.25" style="3" customWidth="1"/>
    <col min="29" max="16384" width="9" style="1"/>
  </cols>
  <sheetData>
    <row r="1" spans="1:41" s="6" customFormat="1" ht="30.75" customHeight="1" x14ac:dyDescent="0.15">
      <c r="A1" s="129" t="s">
        <v>12</v>
      </c>
      <c r="B1" s="130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2">
        <f>'1元旦'!R1:AE1+18</f>
        <v>45676</v>
      </c>
      <c r="S1" s="132"/>
      <c r="T1" s="132"/>
      <c r="U1" s="132"/>
      <c r="V1" s="132"/>
      <c r="W1" s="132"/>
      <c r="X1" s="132"/>
      <c r="Y1" s="132"/>
      <c r="Z1" s="132"/>
      <c r="AA1" s="132"/>
      <c r="AB1" s="132"/>
    </row>
    <row r="2" spans="1:41" s="3" customFormat="1" ht="30.75" customHeight="1" thickBot="1" x14ac:dyDescent="0.25">
      <c r="A2" s="133" t="s">
        <v>10</v>
      </c>
      <c r="B2" s="134"/>
      <c r="C2" s="13" t="s">
        <v>11</v>
      </c>
      <c r="D2" s="138">
        <v>9</v>
      </c>
      <c r="E2" s="137"/>
      <c r="F2" s="135">
        <v>10</v>
      </c>
      <c r="G2" s="135"/>
      <c r="H2" s="135">
        <v>11</v>
      </c>
      <c r="I2" s="135"/>
      <c r="J2" s="135">
        <v>12</v>
      </c>
      <c r="K2" s="135"/>
      <c r="L2" s="135">
        <v>1</v>
      </c>
      <c r="M2" s="135"/>
      <c r="N2" s="135">
        <v>2</v>
      </c>
      <c r="O2" s="135"/>
      <c r="P2" s="135">
        <v>3</v>
      </c>
      <c r="Q2" s="135"/>
      <c r="R2" s="135">
        <v>4</v>
      </c>
      <c r="S2" s="135"/>
      <c r="T2" s="136">
        <v>5</v>
      </c>
      <c r="U2" s="136"/>
      <c r="V2" s="135">
        <v>6</v>
      </c>
      <c r="W2" s="135"/>
      <c r="X2" s="135">
        <v>7</v>
      </c>
      <c r="Y2" s="135"/>
      <c r="Z2" s="137">
        <v>8</v>
      </c>
      <c r="AA2" s="138"/>
      <c r="AB2" s="22">
        <v>9</v>
      </c>
    </row>
    <row r="3" spans="1:41" ht="63.75" customHeight="1" thickBot="1" x14ac:dyDescent="0.2">
      <c r="A3" s="123" t="s">
        <v>8</v>
      </c>
      <c r="B3" s="127" t="s">
        <v>15</v>
      </c>
      <c r="C3" s="47" t="s">
        <v>2</v>
      </c>
      <c r="D3" s="144"/>
      <c r="E3" s="145"/>
      <c r="F3" s="145"/>
      <c r="G3" s="145"/>
      <c r="H3" s="145"/>
      <c r="I3" s="145"/>
      <c r="J3" s="145"/>
      <c r="K3" s="145"/>
      <c r="L3" s="145"/>
      <c r="M3" s="145"/>
      <c r="N3" s="145"/>
      <c r="O3" s="145"/>
      <c r="P3" s="145"/>
      <c r="Q3" s="145"/>
      <c r="R3" s="145"/>
      <c r="S3" s="146"/>
      <c r="T3" s="29"/>
      <c r="U3" s="4"/>
      <c r="V3" s="141"/>
      <c r="W3" s="142"/>
      <c r="X3" s="142"/>
      <c r="Y3" s="142"/>
      <c r="Z3" s="142"/>
      <c r="AA3" s="143"/>
      <c r="AB3" s="30"/>
      <c r="AF3" s="7"/>
      <c r="AG3" s="7"/>
      <c r="AH3" s="7"/>
      <c r="AI3" s="7"/>
      <c r="AJ3" s="7"/>
      <c r="AK3" s="7"/>
      <c r="AL3" s="7"/>
      <c r="AM3" s="7"/>
      <c r="AN3" s="7"/>
      <c r="AO3" s="7"/>
    </row>
    <row r="4" spans="1:41" ht="63.75" customHeight="1" thickBot="1" x14ac:dyDescent="0.2">
      <c r="A4" s="123"/>
      <c r="B4" s="128"/>
      <c r="C4" s="47" t="s">
        <v>3</v>
      </c>
      <c r="D4" s="147"/>
      <c r="E4" s="148"/>
      <c r="F4" s="148"/>
      <c r="G4" s="148"/>
      <c r="H4" s="148"/>
      <c r="I4" s="148"/>
      <c r="J4" s="148"/>
      <c r="K4" s="148"/>
      <c r="L4" s="148"/>
      <c r="M4" s="148"/>
      <c r="N4" s="148"/>
      <c r="O4" s="148"/>
      <c r="P4" s="148"/>
      <c r="Q4" s="148"/>
      <c r="R4" s="148"/>
      <c r="S4" s="149"/>
      <c r="T4" s="29"/>
      <c r="U4" s="4"/>
      <c r="V4" s="5"/>
      <c r="W4" s="16"/>
      <c r="X4" s="141"/>
      <c r="Y4" s="142"/>
      <c r="Z4" s="142"/>
      <c r="AA4" s="143"/>
      <c r="AB4" s="31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</row>
    <row r="5" spans="1:41" ht="63.75" customHeight="1" thickBot="1" x14ac:dyDescent="0.2">
      <c r="A5" s="123"/>
      <c r="B5" s="127" t="s">
        <v>14</v>
      </c>
      <c r="C5" s="47" t="s">
        <v>4</v>
      </c>
      <c r="D5" s="144"/>
      <c r="E5" s="145"/>
      <c r="F5" s="145"/>
      <c r="G5" s="145"/>
      <c r="H5" s="145"/>
      <c r="I5" s="145"/>
      <c r="J5" s="145"/>
      <c r="K5" s="146"/>
      <c r="L5" s="144"/>
      <c r="M5" s="145"/>
      <c r="N5" s="145"/>
      <c r="O5" s="145"/>
      <c r="P5" s="145"/>
      <c r="Q5" s="145"/>
      <c r="R5" s="145"/>
      <c r="S5" s="146"/>
      <c r="T5" s="29"/>
      <c r="U5" s="4"/>
      <c r="V5" s="5"/>
      <c r="W5" s="4"/>
      <c r="X5" s="8"/>
      <c r="Y5" s="9"/>
      <c r="Z5" s="8"/>
      <c r="AA5" s="84"/>
      <c r="AB5" s="31"/>
    </row>
    <row r="6" spans="1:41" ht="63.75" customHeight="1" thickBot="1" x14ac:dyDescent="0.2">
      <c r="A6" s="123"/>
      <c r="B6" s="128"/>
      <c r="C6" s="47" t="s">
        <v>5</v>
      </c>
      <c r="D6" s="147"/>
      <c r="E6" s="148"/>
      <c r="F6" s="148"/>
      <c r="G6" s="148"/>
      <c r="H6" s="148"/>
      <c r="I6" s="148"/>
      <c r="J6" s="148"/>
      <c r="K6" s="149"/>
      <c r="L6" s="147"/>
      <c r="M6" s="148"/>
      <c r="N6" s="148"/>
      <c r="O6" s="148"/>
      <c r="P6" s="148"/>
      <c r="Q6" s="148"/>
      <c r="R6" s="148"/>
      <c r="S6" s="149"/>
      <c r="T6" s="29"/>
      <c r="U6" s="4"/>
      <c r="V6" s="141"/>
      <c r="W6" s="142"/>
      <c r="X6" s="142"/>
      <c r="Y6" s="142"/>
      <c r="Z6" s="142"/>
      <c r="AA6" s="143"/>
      <c r="AB6" s="31"/>
    </row>
    <row r="7" spans="1:41" ht="30" customHeight="1" thickBot="1" x14ac:dyDescent="0.2">
      <c r="A7" s="126"/>
      <c r="B7" s="26" t="s">
        <v>6</v>
      </c>
      <c r="C7" s="48"/>
      <c r="D7" s="104"/>
      <c r="E7" s="35"/>
      <c r="F7" s="34"/>
      <c r="G7" s="35"/>
      <c r="H7" s="34"/>
      <c r="I7" s="35"/>
      <c r="J7" s="34"/>
      <c r="K7" s="35"/>
      <c r="L7" s="34"/>
      <c r="M7" s="35"/>
      <c r="N7" s="34"/>
      <c r="O7" s="35"/>
      <c r="P7" s="34"/>
      <c r="Q7" s="35"/>
      <c r="R7" s="34"/>
      <c r="S7" s="35"/>
      <c r="T7" s="34"/>
      <c r="U7" s="35"/>
      <c r="V7" s="34"/>
      <c r="W7" s="35"/>
      <c r="X7" s="11"/>
      <c r="Y7" s="10"/>
      <c r="Z7" s="11"/>
      <c r="AA7" s="86"/>
      <c r="AB7" s="82"/>
    </row>
    <row r="8" spans="1:41" ht="41.25" customHeight="1" thickBot="1" x14ac:dyDescent="0.2">
      <c r="A8" s="122" t="s">
        <v>9</v>
      </c>
      <c r="B8" s="27" t="s">
        <v>7</v>
      </c>
      <c r="C8" s="54"/>
      <c r="D8" s="141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2"/>
      <c r="S8" s="143"/>
      <c r="T8" s="8"/>
      <c r="U8" s="9"/>
      <c r="V8" s="8"/>
      <c r="W8" s="9"/>
      <c r="X8" s="8"/>
      <c r="Y8" s="9"/>
      <c r="Z8" s="8"/>
      <c r="AA8" s="84"/>
      <c r="AB8" s="30"/>
    </row>
    <row r="9" spans="1:41" ht="66" customHeight="1" thickBot="1" x14ac:dyDescent="0.2">
      <c r="A9" s="123"/>
      <c r="B9" s="28" t="s">
        <v>16</v>
      </c>
      <c r="C9" s="60"/>
      <c r="D9" s="141"/>
      <c r="E9" s="142"/>
      <c r="F9" s="142"/>
      <c r="G9" s="142"/>
      <c r="H9" s="142"/>
      <c r="I9" s="142"/>
      <c r="J9" s="143"/>
      <c r="K9" s="141"/>
      <c r="L9" s="142"/>
      <c r="M9" s="142"/>
      <c r="N9" s="142"/>
      <c r="O9" s="142"/>
      <c r="P9" s="142"/>
      <c r="Q9" s="142"/>
      <c r="R9" s="142"/>
      <c r="S9" s="142"/>
      <c r="T9" s="142"/>
      <c r="U9" s="142"/>
      <c r="V9" s="143"/>
      <c r="W9" s="4"/>
      <c r="X9" s="141"/>
      <c r="Y9" s="142"/>
      <c r="Z9" s="142"/>
      <c r="AA9" s="143"/>
      <c r="AB9" s="31"/>
    </row>
    <row r="10" spans="1:41" ht="66" customHeight="1" thickBot="1" x14ac:dyDescent="0.2">
      <c r="A10" s="123"/>
      <c r="B10" s="124" t="s">
        <v>13</v>
      </c>
      <c r="C10" s="55" t="s">
        <v>0</v>
      </c>
      <c r="D10" s="99"/>
      <c r="E10" s="33"/>
      <c r="F10" s="32"/>
      <c r="G10" s="33"/>
      <c r="H10" s="37"/>
      <c r="I10" s="9"/>
      <c r="J10" s="8"/>
      <c r="K10" s="16"/>
      <c r="L10" s="144"/>
      <c r="M10" s="145"/>
      <c r="N10" s="145"/>
      <c r="O10" s="145"/>
      <c r="P10" s="145"/>
      <c r="Q10" s="145"/>
      <c r="R10" s="145"/>
      <c r="S10" s="145"/>
      <c r="T10" s="145"/>
      <c r="U10" s="146"/>
      <c r="V10" s="29"/>
      <c r="W10" s="4"/>
      <c r="X10" s="5"/>
      <c r="Y10" s="4"/>
      <c r="Z10" s="5"/>
      <c r="AA10" s="83"/>
      <c r="AB10" s="31"/>
    </row>
    <row r="11" spans="1:41" ht="66" customHeight="1" thickBot="1" x14ac:dyDescent="0.2">
      <c r="A11" s="123"/>
      <c r="B11" s="125"/>
      <c r="C11" s="55" t="s">
        <v>1</v>
      </c>
      <c r="D11" s="80"/>
      <c r="E11" s="4"/>
      <c r="F11" s="141"/>
      <c r="G11" s="142"/>
      <c r="H11" s="142"/>
      <c r="I11" s="143"/>
      <c r="J11" s="5"/>
      <c r="K11" s="16"/>
      <c r="L11" s="147"/>
      <c r="M11" s="148"/>
      <c r="N11" s="148"/>
      <c r="O11" s="148"/>
      <c r="P11" s="148"/>
      <c r="Q11" s="148"/>
      <c r="R11" s="148"/>
      <c r="S11" s="148"/>
      <c r="T11" s="148"/>
      <c r="U11" s="149"/>
      <c r="V11" s="29"/>
      <c r="W11" s="4"/>
      <c r="X11" s="5"/>
      <c r="Y11" s="4"/>
      <c r="Z11" s="5"/>
      <c r="AA11" s="83"/>
      <c r="AB11" s="31"/>
    </row>
  </sheetData>
  <mergeCells count="32">
    <mergeCell ref="F11:I11"/>
    <mergeCell ref="A1:Q1"/>
    <mergeCell ref="R1:AB1"/>
    <mergeCell ref="A2:B2"/>
    <mergeCell ref="D2:E2"/>
    <mergeCell ref="F2:G2"/>
    <mergeCell ref="H2:I2"/>
    <mergeCell ref="J2:K2"/>
    <mergeCell ref="L2:M2"/>
    <mergeCell ref="N2:O2"/>
    <mergeCell ref="P2:Q2"/>
    <mergeCell ref="X2:Y2"/>
    <mergeCell ref="Z2:AA2"/>
    <mergeCell ref="R2:S2"/>
    <mergeCell ref="T2:U2"/>
    <mergeCell ref="V2:W2"/>
    <mergeCell ref="D8:S8"/>
    <mergeCell ref="A3:A7"/>
    <mergeCell ref="B3:B4"/>
    <mergeCell ref="B5:B6"/>
    <mergeCell ref="A8:A11"/>
    <mergeCell ref="B10:B11"/>
    <mergeCell ref="K9:V9"/>
    <mergeCell ref="D9:J9"/>
    <mergeCell ref="V6:AA6"/>
    <mergeCell ref="L5:S6"/>
    <mergeCell ref="D5:K6"/>
    <mergeCell ref="L10:U11"/>
    <mergeCell ref="X9:AA9"/>
    <mergeCell ref="D3:S4"/>
    <mergeCell ref="V3:AA3"/>
    <mergeCell ref="X4:AA4"/>
  </mergeCells>
  <phoneticPr fontId="1"/>
  <pageMargins left="0" right="0" top="0.74803149606299213" bottom="0" header="0.31496062992125984" footer="0.31496062992125984"/>
  <pageSetup paperSize="9" orientation="landscape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B389F8-6E3A-45F6-9943-22B7FD1CB931}">
  <sheetPr>
    <tabColor rgb="FFFF0000"/>
  </sheetPr>
  <dimension ref="A1:AO11"/>
  <sheetViews>
    <sheetView showGridLines="0" zoomScale="90" zoomScaleNormal="90" workbookViewId="0">
      <selection sqref="A1:Q1"/>
    </sheetView>
  </sheetViews>
  <sheetFormatPr defaultColWidth="9" defaultRowHeight="21" x14ac:dyDescent="0.15"/>
  <cols>
    <col min="1" max="1" width="3.5" style="1" customWidth="1"/>
    <col min="2" max="2" width="10" style="2" customWidth="1"/>
    <col min="3" max="3" width="3.5" style="12" customWidth="1"/>
    <col min="4" max="27" width="5.375" style="3" customWidth="1"/>
    <col min="28" max="28" width="2.25" style="3" customWidth="1"/>
    <col min="29" max="16384" width="9" style="1"/>
  </cols>
  <sheetData>
    <row r="1" spans="1:41" s="6" customFormat="1" ht="30.75" customHeight="1" x14ac:dyDescent="0.15">
      <c r="A1" s="129" t="s">
        <v>12</v>
      </c>
      <c r="B1" s="130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2">
        <f>'1元旦'!R1:AE1+19</f>
        <v>45677</v>
      </c>
      <c r="S1" s="132"/>
      <c r="T1" s="132"/>
      <c r="U1" s="132"/>
      <c r="V1" s="132"/>
      <c r="W1" s="132"/>
      <c r="X1" s="132"/>
      <c r="Y1" s="132"/>
      <c r="Z1" s="132"/>
      <c r="AA1" s="132"/>
      <c r="AB1" s="132"/>
    </row>
    <row r="2" spans="1:41" s="3" customFormat="1" ht="30.75" customHeight="1" x14ac:dyDescent="0.2">
      <c r="A2" s="133" t="s">
        <v>10</v>
      </c>
      <c r="B2" s="134"/>
      <c r="C2" s="13" t="s">
        <v>11</v>
      </c>
      <c r="D2" s="139">
        <v>9</v>
      </c>
      <c r="E2" s="140"/>
      <c r="F2" s="136">
        <v>10</v>
      </c>
      <c r="G2" s="136"/>
      <c r="H2" s="136">
        <v>11</v>
      </c>
      <c r="I2" s="136"/>
      <c r="J2" s="136">
        <v>12</v>
      </c>
      <c r="K2" s="136"/>
      <c r="L2" s="136">
        <v>1</v>
      </c>
      <c r="M2" s="136"/>
      <c r="N2" s="136">
        <v>2</v>
      </c>
      <c r="O2" s="136"/>
      <c r="P2" s="136">
        <v>3</v>
      </c>
      <c r="Q2" s="136"/>
      <c r="R2" s="136">
        <v>4</v>
      </c>
      <c r="S2" s="136"/>
      <c r="T2" s="136">
        <v>5</v>
      </c>
      <c r="U2" s="136"/>
      <c r="V2" s="135">
        <v>6</v>
      </c>
      <c r="W2" s="135"/>
      <c r="X2" s="135">
        <v>7</v>
      </c>
      <c r="Y2" s="135"/>
      <c r="Z2" s="137">
        <v>8</v>
      </c>
      <c r="AA2" s="138"/>
      <c r="AB2" s="22">
        <v>9</v>
      </c>
    </row>
    <row r="3" spans="1:41" ht="63.75" customHeight="1" x14ac:dyDescent="0.15">
      <c r="A3" s="123" t="s">
        <v>8</v>
      </c>
      <c r="B3" s="127" t="s">
        <v>15</v>
      </c>
      <c r="C3" s="47" t="s">
        <v>2</v>
      </c>
      <c r="D3" s="80"/>
      <c r="E3" s="4"/>
      <c r="F3" s="5"/>
      <c r="G3" s="4"/>
      <c r="H3" s="5"/>
      <c r="I3" s="4"/>
      <c r="J3" s="5"/>
      <c r="K3" s="4"/>
      <c r="L3" s="5"/>
      <c r="M3" s="4"/>
      <c r="N3" s="5"/>
      <c r="O3" s="4"/>
      <c r="P3" s="5"/>
      <c r="Q3" s="4"/>
      <c r="R3" s="5"/>
      <c r="S3" s="4"/>
      <c r="T3" s="5"/>
      <c r="U3" s="4"/>
      <c r="V3" s="5"/>
      <c r="W3" s="4"/>
      <c r="X3" s="5"/>
      <c r="Y3" s="4"/>
      <c r="Z3" s="5"/>
      <c r="AA3" s="83"/>
      <c r="AB3" s="30"/>
      <c r="AF3" s="7"/>
      <c r="AG3" s="7"/>
      <c r="AH3" s="7"/>
      <c r="AI3" s="7"/>
      <c r="AJ3" s="7"/>
      <c r="AK3" s="7"/>
      <c r="AL3" s="7"/>
      <c r="AM3" s="7"/>
      <c r="AN3" s="7"/>
      <c r="AO3" s="7"/>
    </row>
    <row r="4" spans="1:41" ht="63.75" customHeight="1" x14ac:dyDescent="0.15">
      <c r="A4" s="123"/>
      <c r="B4" s="128"/>
      <c r="C4" s="47" t="s">
        <v>3</v>
      </c>
      <c r="D4" s="80"/>
      <c r="E4" s="4"/>
      <c r="F4" s="5"/>
      <c r="G4" s="4"/>
      <c r="H4" s="5"/>
      <c r="I4" s="4"/>
      <c r="J4" s="5"/>
      <c r="K4" s="4"/>
      <c r="L4" s="5"/>
      <c r="M4" s="4"/>
      <c r="N4" s="5"/>
      <c r="O4" s="4"/>
      <c r="P4" s="5"/>
      <c r="Q4" s="4"/>
      <c r="R4" s="5"/>
      <c r="S4" s="4"/>
      <c r="T4" s="5"/>
      <c r="U4" s="4"/>
      <c r="V4" s="5"/>
      <c r="W4" s="4"/>
      <c r="X4" s="5"/>
      <c r="Y4" s="4"/>
      <c r="Z4" s="5"/>
      <c r="AA4" s="83"/>
      <c r="AB4" s="31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</row>
    <row r="5" spans="1:41" ht="63.75" customHeight="1" x14ac:dyDescent="0.15">
      <c r="A5" s="123"/>
      <c r="B5" s="127" t="s">
        <v>14</v>
      </c>
      <c r="C5" s="47" t="s">
        <v>4</v>
      </c>
      <c r="D5" s="80"/>
      <c r="E5" s="4"/>
      <c r="F5" s="5"/>
      <c r="G5" s="4"/>
      <c r="H5" s="5"/>
      <c r="I5" s="4"/>
      <c r="J5" s="5"/>
      <c r="K5" s="4"/>
      <c r="L5" s="5"/>
      <c r="M5" s="4"/>
      <c r="N5" s="5"/>
      <c r="O5" s="4"/>
      <c r="P5" s="5"/>
      <c r="Q5" s="4"/>
      <c r="R5" s="5"/>
      <c r="S5" s="4"/>
      <c r="T5" s="5"/>
      <c r="U5" s="4"/>
      <c r="V5" s="5"/>
      <c r="W5" s="4"/>
      <c r="X5" s="5"/>
      <c r="Y5" s="4"/>
      <c r="Z5" s="5"/>
      <c r="AA5" s="83"/>
      <c r="AB5" s="31"/>
    </row>
    <row r="6" spans="1:41" ht="63.75" customHeight="1" x14ac:dyDescent="0.15">
      <c r="A6" s="123"/>
      <c r="B6" s="128"/>
      <c r="C6" s="47" t="s">
        <v>5</v>
      </c>
      <c r="D6" s="80"/>
      <c r="E6" s="4"/>
      <c r="F6" s="5"/>
      <c r="G6" s="4"/>
      <c r="H6" s="5"/>
      <c r="I6" s="4"/>
      <c r="J6" s="5"/>
      <c r="K6" s="4"/>
      <c r="L6" s="5"/>
      <c r="M6" s="4"/>
      <c r="N6" s="5"/>
      <c r="O6" s="4"/>
      <c r="P6" s="5"/>
      <c r="Q6" s="4"/>
      <c r="R6" s="5"/>
      <c r="S6" s="4"/>
      <c r="T6" s="5"/>
      <c r="U6" s="4"/>
      <c r="V6" s="5"/>
      <c r="W6" s="4"/>
      <c r="X6" s="5"/>
      <c r="Y6" s="4"/>
      <c r="Z6" s="5"/>
      <c r="AA6" s="83"/>
      <c r="AB6" s="31"/>
    </row>
    <row r="7" spans="1:41" ht="30" customHeight="1" thickBot="1" x14ac:dyDescent="0.2">
      <c r="A7" s="126"/>
      <c r="B7" s="26" t="s">
        <v>6</v>
      </c>
      <c r="C7" s="48"/>
      <c r="D7" s="85"/>
      <c r="E7" s="10"/>
      <c r="F7" s="11"/>
      <c r="G7" s="10"/>
      <c r="H7" s="11"/>
      <c r="I7" s="10"/>
      <c r="J7" s="11"/>
      <c r="K7" s="10"/>
      <c r="L7" s="11"/>
      <c r="M7" s="10"/>
      <c r="N7" s="11"/>
      <c r="O7" s="10"/>
      <c r="P7" s="34"/>
      <c r="Q7" s="35"/>
      <c r="R7" s="34"/>
      <c r="S7" s="35"/>
      <c r="T7" s="34"/>
      <c r="U7" s="35"/>
      <c r="V7" s="34"/>
      <c r="W7" s="35"/>
      <c r="X7" s="11"/>
      <c r="Y7" s="10"/>
      <c r="Z7" s="11"/>
      <c r="AA7" s="86"/>
      <c r="AB7" s="82"/>
    </row>
    <row r="8" spans="1:41" ht="41.25" customHeight="1" x14ac:dyDescent="0.15">
      <c r="A8" s="122" t="s">
        <v>9</v>
      </c>
      <c r="B8" s="27" t="s">
        <v>7</v>
      </c>
      <c r="C8" s="54"/>
      <c r="D8" s="79"/>
      <c r="E8" s="9"/>
      <c r="F8" s="8"/>
      <c r="G8" s="9"/>
      <c r="H8" s="8"/>
      <c r="I8" s="9"/>
      <c r="J8" s="8"/>
      <c r="K8" s="9"/>
      <c r="L8" s="8"/>
      <c r="M8" s="9"/>
      <c r="N8" s="8"/>
      <c r="O8" s="9"/>
      <c r="P8" s="8"/>
      <c r="Q8" s="9"/>
      <c r="R8" s="8"/>
      <c r="S8" s="9"/>
      <c r="T8" s="8"/>
      <c r="U8" s="9"/>
      <c r="V8" s="8"/>
      <c r="W8" s="9"/>
      <c r="X8" s="8"/>
      <c r="Y8" s="9"/>
      <c r="Z8" s="8"/>
      <c r="AA8" s="84"/>
      <c r="AB8" s="30"/>
    </row>
    <row r="9" spans="1:41" ht="66" customHeight="1" x14ac:dyDescent="0.15">
      <c r="A9" s="123"/>
      <c r="B9" s="28" t="s">
        <v>16</v>
      </c>
      <c r="C9" s="60"/>
      <c r="D9" s="80"/>
      <c r="E9" s="39"/>
      <c r="F9" s="38"/>
      <c r="G9" s="39"/>
      <c r="H9" s="5"/>
      <c r="I9" s="4"/>
      <c r="J9" s="5"/>
      <c r="K9" s="4"/>
      <c r="L9" s="5"/>
      <c r="M9" s="4"/>
      <c r="N9" s="5"/>
      <c r="O9" s="4"/>
      <c r="P9" s="5"/>
      <c r="Q9" s="4"/>
      <c r="R9" s="5"/>
      <c r="S9" s="4"/>
      <c r="T9" s="5"/>
      <c r="U9" s="4"/>
      <c r="V9" s="5"/>
      <c r="W9" s="4"/>
      <c r="X9" s="5"/>
      <c r="Y9" s="4"/>
      <c r="Z9" s="5"/>
      <c r="AA9" s="83"/>
      <c r="AB9" s="31"/>
    </row>
    <row r="10" spans="1:41" ht="66" customHeight="1" x14ac:dyDescent="0.15">
      <c r="A10" s="123"/>
      <c r="B10" s="124" t="s">
        <v>13</v>
      </c>
      <c r="C10" s="55" t="s">
        <v>0</v>
      </c>
      <c r="D10" s="87"/>
      <c r="E10" s="39"/>
      <c r="F10" s="38"/>
      <c r="G10" s="39"/>
      <c r="H10" s="29"/>
      <c r="I10" s="4"/>
      <c r="J10" s="5"/>
      <c r="K10" s="4"/>
      <c r="L10" s="5"/>
      <c r="M10" s="4"/>
      <c r="N10" s="5"/>
      <c r="O10" s="4"/>
      <c r="P10" s="5"/>
      <c r="Q10" s="4"/>
      <c r="R10" s="5"/>
      <c r="S10" s="4"/>
      <c r="T10" s="5"/>
      <c r="U10" s="4"/>
      <c r="V10" s="5"/>
      <c r="W10" s="4"/>
      <c r="X10" s="5"/>
      <c r="Y10" s="4"/>
      <c r="Z10" s="5"/>
      <c r="AA10" s="83"/>
      <c r="AB10" s="31"/>
    </row>
    <row r="11" spans="1:41" ht="66" customHeight="1" x14ac:dyDescent="0.15">
      <c r="A11" s="123"/>
      <c r="B11" s="125"/>
      <c r="C11" s="55" t="s">
        <v>1</v>
      </c>
      <c r="D11" s="80"/>
      <c r="E11" s="4"/>
      <c r="F11" s="5"/>
      <c r="G11" s="4"/>
      <c r="H11" s="29"/>
      <c r="I11" s="4"/>
      <c r="J11" s="5"/>
      <c r="K11" s="4"/>
      <c r="L11" s="5"/>
      <c r="M11" s="4"/>
      <c r="N11" s="5"/>
      <c r="O11" s="4"/>
      <c r="P11" s="5"/>
      <c r="Q11" s="4"/>
      <c r="R11" s="5"/>
      <c r="S11" s="4"/>
      <c r="T11" s="5"/>
      <c r="U11" s="4"/>
      <c r="V11" s="5"/>
      <c r="W11" s="4"/>
      <c r="X11" s="5"/>
      <c r="Y11" s="4"/>
      <c r="Z11" s="5"/>
      <c r="AA11" s="83"/>
      <c r="AB11" s="31"/>
    </row>
  </sheetData>
  <mergeCells count="20">
    <mergeCell ref="A1:Q1"/>
    <mergeCell ref="R1:AB1"/>
    <mergeCell ref="A2:B2"/>
    <mergeCell ref="D2:E2"/>
    <mergeCell ref="F2:G2"/>
    <mergeCell ref="H2:I2"/>
    <mergeCell ref="J2:K2"/>
    <mergeCell ref="L2:M2"/>
    <mergeCell ref="N2:O2"/>
    <mergeCell ref="P2:Q2"/>
    <mergeCell ref="X2:Y2"/>
    <mergeCell ref="Z2:AA2"/>
    <mergeCell ref="R2:S2"/>
    <mergeCell ref="T2:U2"/>
    <mergeCell ref="V2:W2"/>
    <mergeCell ref="A3:A7"/>
    <mergeCell ref="B3:B4"/>
    <mergeCell ref="B5:B6"/>
    <mergeCell ref="A8:A11"/>
    <mergeCell ref="B10:B11"/>
  </mergeCells>
  <phoneticPr fontId="1"/>
  <pageMargins left="0" right="0" top="0.74803149606299213" bottom="0" header="0.31496062992125984" footer="0.31496062992125984"/>
  <pageSetup paperSize="9" orientation="landscape" r:id="rId1"/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461721-F2A0-4489-8D69-8198E5B5E0D5}">
  <dimension ref="A1:AO11"/>
  <sheetViews>
    <sheetView showGridLines="0" zoomScale="90" zoomScaleNormal="90" workbookViewId="0">
      <selection activeCell="AH5" sqref="AH5"/>
    </sheetView>
  </sheetViews>
  <sheetFormatPr defaultColWidth="9" defaultRowHeight="21" x14ac:dyDescent="0.15"/>
  <cols>
    <col min="1" max="1" width="3.5" style="1" customWidth="1"/>
    <col min="2" max="2" width="10" style="2" customWidth="1"/>
    <col min="3" max="3" width="3.5" style="12" customWidth="1"/>
    <col min="4" max="27" width="5.375" style="3" customWidth="1"/>
    <col min="28" max="28" width="2.25" style="3" customWidth="1"/>
    <col min="29" max="16384" width="9" style="1"/>
  </cols>
  <sheetData>
    <row r="1" spans="1:41" s="6" customFormat="1" ht="30.75" customHeight="1" x14ac:dyDescent="0.15">
      <c r="A1" s="129" t="s">
        <v>12</v>
      </c>
      <c r="B1" s="130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2">
        <f>'1元旦'!R1:AE1+20</f>
        <v>45678</v>
      </c>
      <c r="S1" s="132"/>
      <c r="T1" s="132"/>
      <c r="U1" s="132"/>
      <c r="V1" s="132"/>
      <c r="W1" s="132"/>
      <c r="X1" s="132"/>
      <c r="Y1" s="132"/>
      <c r="Z1" s="132"/>
      <c r="AA1" s="132"/>
      <c r="AB1" s="132"/>
    </row>
    <row r="2" spans="1:41" s="3" customFormat="1" ht="30.75" customHeight="1" thickBot="1" x14ac:dyDescent="0.25">
      <c r="A2" s="133" t="s">
        <v>10</v>
      </c>
      <c r="B2" s="134"/>
      <c r="C2" s="13" t="s">
        <v>11</v>
      </c>
      <c r="D2" s="139">
        <v>9</v>
      </c>
      <c r="E2" s="140"/>
      <c r="F2" s="136">
        <v>10</v>
      </c>
      <c r="G2" s="136"/>
      <c r="H2" s="136">
        <v>11</v>
      </c>
      <c r="I2" s="136"/>
      <c r="J2" s="136">
        <v>12</v>
      </c>
      <c r="K2" s="136"/>
      <c r="L2" s="136">
        <v>1</v>
      </c>
      <c r="M2" s="136"/>
      <c r="N2" s="136">
        <v>2</v>
      </c>
      <c r="O2" s="136"/>
      <c r="P2" s="136">
        <v>3</v>
      </c>
      <c r="Q2" s="136"/>
      <c r="R2" s="136">
        <v>4</v>
      </c>
      <c r="S2" s="136"/>
      <c r="T2" s="136">
        <v>5</v>
      </c>
      <c r="U2" s="136"/>
      <c r="V2" s="135">
        <v>6</v>
      </c>
      <c r="W2" s="135"/>
      <c r="X2" s="135">
        <v>7</v>
      </c>
      <c r="Y2" s="135"/>
      <c r="Z2" s="137">
        <v>8</v>
      </c>
      <c r="AA2" s="138"/>
      <c r="AB2" s="22">
        <v>9</v>
      </c>
    </row>
    <row r="3" spans="1:41" ht="63.75" customHeight="1" x14ac:dyDescent="0.15">
      <c r="A3" s="123" t="s">
        <v>8</v>
      </c>
      <c r="B3" s="127" t="s">
        <v>15</v>
      </c>
      <c r="C3" s="47" t="s">
        <v>2</v>
      </c>
      <c r="D3" s="80"/>
      <c r="E3" s="16"/>
      <c r="F3" s="110"/>
      <c r="G3" s="114"/>
      <c r="H3" s="114"/>
      <c r="I3" s="114"/>
      <c r="J3" s="114"/>
      <c r="K3" s="111"/>
      <c r="L3" s="29"/>
      <c r="M3" s="4"/>
      <c r="N3" s="5"/>
      <c r="O3" s="4"/>
      <c r="P3" s="5"/>
      <c r="Q3" s="4"/>
      <c r="R3" s="5"/>
      <c r="S3" s="4"/>
      <c r="T3" s="144"/>
      <c r="U3" s="145"/>
      <c r="V3" s="145"/>
      <c r="W3" s="145"/>
      <c r="X3" s="145"/>
      <c r="Y3" s="145"/>
      <c r="Z3" s="145"/>
      <c r="AA3" s="146"/>
      <c r="AB3" s="30"/>
      <c r="AF3" s="7"/>
      <c r="AG3" s="7"/>
      <c r="AH3" s="7"/>
      <c r="AI3" s="7"/>
      <c r="AJ3" s="7"/>
      <c r="AK3" s="7"/>
      <c r="AL3" s="7"/>
      <c r="AM3" s="7"/>
      <c r="AN3" s="7"/>
      <c r="AO3" s="7"/>
    </row>
    <row r="4" spans="1:41" ht="63.75" customHeight="1" thickBot="1" x14ac:dyDescent="0.2">
      <c r="A4" s="123"/>
      <c r="B4" s="128"/>
      <c r="C4" s="47" t="s">
        <v>3</v>
      </c>
      <c r="D4" s="87"/>
      <c r="E4" s="40"/>
      <c r="F4" s="112"/>
      <c r="G4" s="115"/>
      <c r="H4" s="115"/>
      <c r="I4" s="115"/>
      <c r="J4" s="115"/>
      <c r="K4" s="113"/>
      <c r="L4" s="29"/>
      <c r="M4" s="4"/>
      <c r="N4" s="5"/>
      <c r="O4" s="4"/>
      <c r="P4" s="5"/>
      <c r="Q4" s="4"/>
      <c r="R4" s="5"/>
      <c r="S4" s="4"/>
      <c r="T4" s="147"/>
      <c r="U4" s="148"/>
      <c r="V4" s="148"/>
      <c r="W4" s="148"/>
      <c r="X4" s="148"/>
      <c r="Y4" s="148"/>
      <c r="Z4" s="148"/>
      <c r="AA4" s="149"/>
      <c r="AB4" s="31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</row>
    <row r="5" spans="1:41" ht="63.75" customHeight="1" thickBot="1" x14ac:dyDescent="0.2">
      <c r="A5" s="123"/>
      <c r="B5" s="127" t="s">
        <v>14</v>
      </c>
      <c r="C5" s="47" t="s">
        <v>4</v>
      </c>
      <c r="D5" s="144"/>
      <c r="E5" s="145"/>
      <c r="F5" s="145"/>
      <c r="G5" s="145"/>
      <c r="H5" s="145"/>
      <c r="I5" s="146"/>
      <c r="J5" s="37"/>
      <c r="K5" s="9"/>
      <c r="L5" s="144"/>
      <c r="M5" s="145"/>
      <c r="N5" s="145"/>
      <c r="O5" s="145"/>
      <c r="P5" s="145"/>
      <c r="Q5" s="146"/>
      <c r="R5" s="5"/>
      <c r="S5" s="4"/>
      <c r="T5" s="5"/>
      <c r="U5" s="4"/>
      <c r="V5" s="5"/>
      <c r="W5" s="4"/>
      <c r="X5" s="153"/>
      <c r="Y5" s="154"/>
      <c r="Z5" s="154"/>
      <c r="AA5" s="155"/>
      <c r="AB5" s="31"/>
    </row>
    <row r="6" spans="1:41" ht="63.75" customHeight="1" thickBot="1" x14ac:dyDescent="0.2">
      <c r="A6" s="123"/>
      <c r="B6" s="128"/>
      <c r="C6" s="47" t="s">
        <v>5</v>
      </c>
      <c r="D6" s="147"/>
      <c r="E6" s="148"/>
      <c r="F6" s="148"/>
      <c r="G6" s="148"/>
      <c r="H6" s="148"/>
      <c r="I6" s="149"/>
      <c r="J6" s="29"/>
      <c r="K6" s="4"/>
      <c r="L6" s="147"/>
      <c r="M6" s="148"/>
      <c r="N6" s="148"/>
      <c r="O6" s="148"/>
      <c r="P6" s="148"/>
      <c r="Q6" s="149"/>
      <c r="R6" s="5"/>
      <c r="S6" s="4"/>
      <c r="T6" s="5"/>
      <c r="U6" s="4"/>
      <c r="V6" s="5"/>
      <c r="W6" s="4"/>
      <c r="X6" s="153"/>
      <c r="Y6" s="154"/>
      <c r="Z6" s="154"/>
      <c r="AA6" s="155"/>
      <c r="AB6" s="31"/>
    </row>
    <row r="7" spans="1:41" ht="30" customHeight="1" thickBot="1" x14ac:dyDescent="0.2">
      <c r="A7" s="126"/>
      <c r="B7" s="26" t="s">
        <v>6</v>
      </c>
      <c r="C7" s="48"/>
      <c r="D7" s="104"/>
      <c r="E7" s="35"/>
      <c r="F7" s="34"/>
      <c r="G7" s="35"/>
      <c r="H7" s="34"/>
      <c r="I7" s="35"/>
      <c r="J7" s="11"/>
      <c r="K7" s="10"/>
      <c r="L7" s="11"/>
      <c r="M7" s="10"/>
      <c r="N7" s="11"/>
      <c r="O7" s="10"/>
      <c r="P7" s="34"/>
      <c r="Q7" s="35"/>
      <c r="R7" s="34"/>
      <c r="S7" s="35"/>
      <c r="T7" s="34"/>
      <c r="U7" s="35"/>
      <c r="V7" s="34"/>
      <c r="W7" s="35"/>
      <c r="X7" s="11"/>
      <c r="Y7" s="10"/>
      <c r="Z7" s="11"/>
      <c r="AA7" s="86"/>
      <c r="AB7" s="82"/>
    </row>
    <row r="8" spans="1:41" ht="41.25" customHeight="1" thickBot="1" x14ac:dyDescent="0.2">
      <c r="A8" s="122" t="s">
        <v>9</v>
      </c>
      <c r="B8" s="27" t="s">
        <v>7</v>
      </c>
      <c r="C8" s="54"/>
      <c r="D8" s="79"/>
      <c r="E8" s="9"/>
      <c r="F8" s="8"/>
      <c r="G8" s="9"/>
      <c r="H8" s="8"/>
      <c r="I8" s="9"/>
      <c r="J8" s="8"/>
      <c r="K8" s="9"/>
      <c r="L8" s="8"/>
      <c r="M8" s="9"/>
      <c r="N8" s="8"/>
      <c r="O8" s="9"/>
      <c r="P8" s="8"/>
      <c r="Q8" s="9"/>
      <c r="R8" s="8"/>
      <c r="S8" s="9"/>
      <c r="T8" s="8"/>
      <c r="U8" s="9"/>
      <c r="V8" s="8"/>
      <c r="W8" s="103"/>
      <c r="X8" s="32"/>
      <c r="Y8" s="33"/>
      <c r="Z8" s="32"/>
      <c r="AA8" s="102"/>
      <c r="AB8" s="30"/>
    </row>
    <row r="9" spans="1:41" ht="66" customHeight="1" thickBot="1" x14ac:dyDescent="0.2">
      <c r="A9" s="123"/>
      <c r="B9" s="28" t="s">
        <v>16</v>
      </c>
      <c r="C9" s="60"/>
      <c r="D9" s="80"/>
      <c r="E9" s="39"/>
      <c r="F9" s="141"/>
      <c r="G9" s="142"/>
      <c r="H9" s="142"/>
      <c r="I9" s="143"/>
      <c r="J9" s="5"/>
      <c r="K9" s="4"/>
      <c r="L9" s="5"/>
      <c r="M9" s="4"/>
      <c r="N9" s="5"/>
      <c r="O9" s="4"/>
      <c r="P9" s="5"/>
      <c r="Q9" s="39"/>
      <c r="R9" s="38"/>
      <c r="S9" s="39"/>
      <c r="T9" s="38"/>
      <c r="U9" s="4"/>
      <c r="V9" s="38"/>
      <c r="W9" s="39"/>
      <c r="X9" s="144"/>
      <c r="Y9" s="145"/>
      <c r="Z9" s="142"/>
      <c r="AA9" s="143"/>
      <c r="AB9" s="31"/>
    </row>
    <row r="10" spans="1:41" ht="66" customHeight="1" x14ac:dyDescent="0.15">
      <c r="A10" s="123"/>
      <c r="B10" s="124" t="s">
        <v>13</v>
      </c>
      <c r="C10" s="55" t="s">
        <v>0</v>
      </c>
      <c r="D10" s="96"/>
      <c r="E10" s="144"/>
      <c r="F10" s="145"/>
      <c r="G10" s="146"/>
      <c r="H10" s="144"/>
      <c r="I10" s="146"/>
      <c r="J10" s="29"/>
      <c r="K10" s="4"/>
      <c r="L10" s="5"/>
      <c r="M10" s="144"/>
      <c r="N10" s="145"/>
      <c r="O10" s="145"/>
      <c r="P10" s="146"/>
      <c r="Q10" s="144"/>
      <c r="R10" s="145"/>
      <c r="S10" s="145"/>
      <c r="T10" s="146"/>
      <c r="U10" s="16"/>
      <c r="V10" s="165"/>
      <c r="W10" s="144"/>
      <c r="X10" s="145"/>
      <c r="Y10" s="146"/>
      <c r="Z10" s="5"/>
      <c r="AA10" s="4"/>
      <c r="AB10" s="31"/>
    </row>
    <row r="11" spans="1:41" ht="66" customHeight="1" thickBot="1" x14ac:dyDescent="0.2">
      <c r="A11" s="123"/>
      <c r="B11" s="125"/>
      <c r="C11" s="55" t="s">
        <v>1</v>
      </c>
      <c r="D11" s="97"/>
      <c r="E11" s="147"/>
      <c r="F11" s="148"/>
      <c r="G11" s="149"/>
      <c r="H11" s="147"/>
      <c r="I11" s="149"/>
      <c r="J11" s="29"/>
      <c r="K11" s="4"/>
      <c r="L11" s="5"/>
      <c r="M11" s="147"/>
      <c r="N11" s="148"/>
      <c r="O11" s="148"/>
      <c r="P11" s="149"/>
      <c r="Q11" s="147"/>
      <c r="R11" s="148"/>
      <c r="S11" s="148"/>
      <c r="T11" s="149"/>
      <c r="U11" s="16"/>
      <c r="V11" s="166"/>
      <c r="W11" s="147"/>
      <c r="X11" s="148"/>
      <c r="Y11" s="149"/>
      <c r="Z11" s="5"/>
      <c r="AA11" s="4"/>
      <c r="AB11" s="31"/>
    </row>
  </sheetData>
  <mergeCells count="33">
    <mergeCell ref="A1:Q1"/>
    <mergeCell ref="R1:AB1"/>
    <mergeCell ref="A2:B2"/>
    <mergeCell ref="D2:E2"/>
    <mergeCell ref="F2:G2"/>
    <mergeCell ref="H2:I2"/>
    <mergeCell ref="J2:K2"/>
    <mergeCell ref="L2:M2"/>
    <mergeCell ref="N2:O2"/>
    <mergeCell ref="P2:Q2"/>
    <mergeCell ref="X2:Y2"/>
    <mergeCell ref="Z2:AA2"/>
    <mergeCell ref="R2:S2"/>
    <mergeCell ref="T2:U2"/>
    <mergeCell ref="Q10:T11"/>
    <mergeCell ref="E10:G11"/>
    <mergeCell ref="H10:I11"/>
    <mergeCell ref="X9:AA9"/>
    <mergeCell ref="X6:AA6"/>
    <mergeCell ref="X5:AA5"/>
    <mergeCell ref="F9:I9"/>
    <mergeCell ref="T3:AA4"/>
    <mergeCell ref="D5:I6"/>
    <mergeCell ref="W10:Y11"/>
    <mergeCell ref="L5:Q6"/>
    <mergeCell ref="V2:W2"/>
    <mergeCell ref="M10:P11"/>
    <mergeCell ref="V10:V11"/>
    <mergeCell ref="A3:A7"/>
    <mergeCell ref="B3:B4"/>
    <mergeCell ref="B5:B6"/>
    <mergeCell ref="A8:A11"/>
    <mergeCell ref="B10:B11"/>
  </mergeCells>
  <phoneticPr fontId="1"/>
  <pageMargins left="0" right="0" top="0.74803149606299213" bottom="0" header="0.31496062992125984" footer="0.31496062992125984"/>
  <pageSetup paperSize="9" orientation="landscape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67C8CB-9DB9-4DA4-9660-E0E80631C590}">
  <dimension ref="A1:AO11"/>
  <sheetViews>
    <sheetView showGridLines="0" zoomScale="90" zoomScaleNormal="90" workbookViewId="0">
      <selection sqref="A1:Q1"/>
    </sheetView>
  </sheetViews>
  <sheetFormatPr defaultColWidth="9" defaultRowHeight="21" x14ac:dyDescent="0.15"/>
  <cols>
    <col min="1" max="1" width="3.5" style="1" customWidth="1"/>
    <col min="2" max="2" width="10" style="2" customWidth="1"/>
    <col min="3" max="3" width="3.5" style="12" customWidth="1"/>
    <col min="4" max="27" width="5.375" style="3" customWidth="1"/>
    <col min="28" max="28" width="2.25" style="3" customWidth="1"/>
    <col min="29" max="16384" width="9" style="1"/>
  </cols>
  <sheetData>
    <row r="1" spans="1:41" s="6" customFormat="1" ht="30.75" customHeight="1" x14ac:dyDescent="0.15">
      <c r="A1" s="129" t="s">
        <v>12</v>
      </c>
      <c r="B1" s="130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2">
        <f>'1元旦'!R1:AE1+21</f>
        <v>45679</v>
      </c>
      <c r="S1" s="132"/>
      <c r="T1" s="132"/>
      <c r="U1" s="132"/>
      <c r="V1" s="132"/>
      <c r="W1" s="132"/>
      <c r="X1" s="132"/>
      <c r="Y1" s="132"/>
      <c r="Z1" s="132"/>
      <c r="AA1" s="132"/>
      <c r="AB1" s="132"/>
    </row>
    <row r="2" spans="1:41" s="3" customFormat="1" ht="30.75" customHeight="1" thickBot="1" x14ac:dyDescent="0.25">
      <c r="A2" s="133" t="s">
        <v>10</v>
      </c>
      <c r="B2" s="134"/>
      <c r="C2" s="13" t="s">
        <v>11</v>
      </c>
      <c r="D2" s="138">
        <v>9</v>
      </c>
      <c r="E2" s="137"/>
      <c r="F2" s="135">
        <v>10</v>
      </c>
      <c r="G2" s="135"/>
      <c r="H2" s="135">
        <v>11</v>
      </c>
      <c r="I2" s="135"/>
      <c r="J2" s="136">
        <v>12</v>
      </c>
      <c r="K2" s="136"/>
      <c r="L2" s="136">
        <v>1</v>
      </c>
      <c r="M2" s="136"/>
      <c r="N2" s="136">
        <v>2</v>
      </c>
      <c r="O2" s="136"/>
      <c r="P2" s="136">
        <v>3</v>
      </c>
      <c r="Q2" s="136"/>
      <c r="R2" s="135">
        <v>4</v>
      </c>
      <c r="S2" s="135"/>
      <c r="T2" s="135">
        <v>5</v>
      </c>
      <c r="U2" s="135"/>
      <c r="V2" s="135">
        <v>6</v>
      </c>
      <c r="W2" s="135"/>
      <c r="X2" s="135">
        <v>7</v>
      </c>
      <c r="Y2" s="135"/>
      <c r="Z2" s="137">
        <v>8</v>
      </c>
      <c r="AA2" s="138"/>
      <c r="AB2" s="22">
        <v>9</v>
      </c>
    </row>
    <row r="3" spans="1:41" ht="63.75" customHeight="1" thickBot="1" x14ac:dyDescent="0.2">
      <c r="A3" s="123" t="s">
        <v>8</v>
      </c>
      <c r="B3" s="127" t="s">
        <v>15</v>
      </c>
      <c r="C3" s="47" t="s">
        <v>2</v>
      </c>
      <c r="D3" s="144"/>
      <c r="E3" s="145"/>
      <c r="F3" s="145"/>
      <c r="G3" s="145"/>
      <c r="H3" s="145"/>
      <c r="I3" s="146"/>
      <c r="J3" s="144"/>
      <c r="K3" s="145"/>
      <c r="L3" s="145"/>
      <c r="M3" s="145"/>
      <c r="N3" s="145"/>
      <c r="O3" s="146"/>
      <c r="P3" s="5"/>
      <c r="Q3" s="16"/>
      <c r="R3" s="144"/>
      <c r="S3" s="145"/>
      <c r="T3" s="145"/>
      <c r="U3" s="145"/>
      <c r="V3" s="145"/>
      <c r="W3" s="146"/>
      <c r="X3" s="154"/>
      <c r="Y3" s="154"/>
      <c r="Z3" s="154"/>
      <c r="AA3" s="155"/>
      <c r="AB3" s="30"/>
      <c r="AF3" s="7"/>
      <c r="AG3" s="7"/>
      <c r="AH3" s="7"/>
      <c r="AI3" s="7"/>
      <c r="AJ3" s="7"/>
      <c r="AK3" s="7"/>
      <c r="AL3" s="7"/>
      <c r="AM3" s="7"/>
      <c r="AN3" s="7"/>
      <c r="AO3" s="7"/>
    </row>
    <row r="4" spans="1:41" ht="63.75" customHeight="1" thickBot="1" x14ac:dyDescent="0.2">
      <c r="A4" s="123"/>
      <c r="B4" s="128"/>
      <c r="C4" s="47" t="s">
        <v>3</v>
      </c>
      <c r="D4" s="147"/>
      <c r="E4" s="148"/>
      <c r="F4" s="151"/>
      <c r="G4" s="151"/>
      <c r="H4" s="151"/>
      <c r="I4" s="152"/>
      <c r="J4" s="147"/>
      <c r="K4" s="148"/>
      <c r="L4" s="148"/>
      <c r="M4" s="148"/>
      <c r="N4" s="148"/>
      <c r="O4" s="149"/>
      <c r="P4" s="5"/>
      <c r="Q4" s="16"/>
      <c r="R4" s="147"/>
      <c r="S4" s="148"/>
      <c r="T4" s="148"/>
      <c r="U4" s="148"/>
      <c r="V4" s="148"/>
      <c r="W4" s="149"/>
      <c r="X4" s="141"/>
      <c r="Y4" s="142"/>
      <c r="Z4" s="142"/>
      <c r="AA4" s="143"/>
      <c r="AB4" s="31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</row>
    <row r="5" spans="1:41" ht="63.75" customHeight="1" x14ac:dyDescent="0.15">
      <c r="A5" s="123"/>
      <c r="B5" s="127" t="s">
        <v>14</v>
      </c>
      <c r="C5" s="47" t="s">
        <v>4</v>
      </c>
      <c r="D5" s="79"/>
      <c r="E5" s="17"/>
      <c r="F5" s="144"/>
      <c r="G5" s="145"/>
      <c r="H5" s="145"/>
      <c r="I5" s="145"/>
      <c r="J5" s="145"/>
      <c r="K5" s="145"/>
      <c r="L5" s="146"/>
      <c r="M5" s="4"/>
      <c r="N5" s="5"/>
      <c r="O5" s="4"/>
      <c r="P5" s="5"/>
      <c r="Q5" s="4"/>
      <c r="R5" s="8"/>
      <c r="S5" s="9"/>
      <c r="T5" s="8"/>
      <c r="U5" s="9"/>
      <c r="V5" s="8"/>
      <c r="W5" s="9"/>
      <c r="X5" s="156"/>
      <c r="Y5" s="157"/>
      <c r="Z5" s="157"/>
      <c r="AA5" s="158"/>
      <c r="AB5" s="31"/>
    </row>
    <row r="6" spans="1:41" ht="63.75" customHeight="1" thickBot="1" x14ac:dyDescent="0.2">
      <c r="A6" s="123"/>
      <c r="B6" s="128"/>
      <c r="C6" s="47" t="s">
        <v>5</v>
      </c>
      <c r="D6" s="80"/>
      <c r="E6" s="16"/>
      <c r="F6" s="147"/>
      <c r="G6" s="148"/>
      <c r="H6" s="148"/>
      <c r="I6" s="148"/>
      <c r="J6" s="148"/>
      <c r="K6" s="148"/>
      <c r="L6" s="149"/>
      <c r="M6" s="4"/>
      <c r="N6" s="5"/>
      <c r="O6" s="4"/>
      <c r="P6" s="5"/>
      <c r="Q6" s="4"/>
      <c r="R6" s="5"/>
      <c r="S6" s="4"/>
      <c r="T6" s="5"/>
      <c r="U6" s="4"/>
      <c r="V6" s="5"/>
      <c r="W6" s="4"/>
      <c r="X6" s="159"/>
      <c r="Y6" s="160"/>
      <c r="Z6" s="160"/>
      <c r="AA6" s="161"/>
      <c r="AB6" s="31"/>
    </row>
    <row r="7" spans="1:41" ht="30" customHeight="1" thickBot="1" x14ac:dyDescent="0.2">
      <c r="A7" s="126"/>
      <c r="B7" s="26" t="s">
        <v>6</v>
      </c>
      <c r="C7" s="48"/>
      <c r="D7" s="85"/>
      <c r="E7" s="10"/>
      <c r="F7" s="34"/>
      <c r="G7" s="35"/>
      <c r="H7" s="34"/>
      <c r="I7" s="35"/>
      <c r="J7" s="34"/>
      <c r="K7" s="35"/>
      <c r="L7" s="34"/>
      <c r="M7" s="10"/>
      <c r="N7" s="11"/>
      <c r="O7" s="10"/>
      <c r="P7" s="34"/>
      <c r="Q7" s="35"/>
      <c r="R7" s="34"/>
      <c r="S7" s="35"/>
      <c r="T7" s="34"/>
      <c r="U7" s="35"/>
      <c r="V7" s="34"/>
      <c r="W7" s="35"/>
      <c r="X7" s="11"/>
      <c r="Y7" s="10"/>
      <c r="Z7" s="11"/>
      <c r="AA7" s="86"/>
      <c r="AB7" s="82"/>
    </row>
    <row r="8" spans="1:41" ht="41.25" customHeight="1" thickBot="1" x14ac:dyDescent="0.2">
      <c r="A8" s="122" t="s">
        <v>9</v>
      </c>
      <c r="B8" s="27" t="s">
        <v>7</v>
      </c>
      <c r="C8" s="54"/>
      <c r="D8" s="79"/>
      <c r="E8" s="9"/>
      <c r="F8" s="8"/>
      <c r="G8" s="9"/>
      <c r="H8" s="8"/>
      <c r="I8" s="9"/>
      <c r="J8" s="8"/>
      <c r="K8" s="9"/>
      <c r="L8" s="32"/>
      <c r="M8" s="33"/>
      <c r="N8" s="32"/>
      <c r="O8" s="33"/>
      <c r="P8" s="8"/>
      <c r="Q8" s="9"/>
      <c r="R8" s="8"/>
      <c r="S8" s="9"/>
      <c r="T8" s="8"/>
      <c r="U8" s="9"/>
      <c r="V8" s="32"/>
      <c r="W8" s="33"/>
      <c r="X8" s="8"/>
      <c r="Y8" s="9"/>
      <c r="Z8" s="8"/>
      <c r="AA8" s="84"/>
      <c r="AB8" s="30"/>
    </row>
    <row r="9" spans="1:41" ht="66" customHeight="1" thickBot="1" x14ac:dyDescent="0.2">
      <c r="A9" s="123"/>
      <c r="B9" s="28" t="s">
        <v>16</v>
      </c>
      <c r="C9" s="60"/>
      <c r="D9" s="87"/>
      <c r="E9" s="39"/>
      <c r="F9" s="141"/>
      <c r="G9" s="142"/>
      <c r="H9" s="142"/>
      <c r="I9" s="143"/>
      <c r="J9" s="5"/>
      <c r="K9" s="16"/>
      <c r="L9" s="141"/>
      <c r="M9" s="142"/>
      <c r="N9" s="142"/>
      <c r="O9" s="143"/>
      <c r="P9" s="29"/>
      <c r="Q9" s="4"/>
      <c r="R9" s="5"/>
      <c r="S9" s="4"/>
      <c r="T9" s="5"/>
      <c r="U9" s="16"/>
      <c r="V9" s="141"/>
      <c r="W9" s="143"/>
      <c r="X9" s="141"/>
      <c r="Y9" s="143"/>
      <c r="Z9" s="141"/>
      <c r="AA9" s="143"/>
      <c r="AB9" s="31"/>
    </row>
    <row r="10" spans="1:41" ht="66" customHeight="1" x14ac:dyDescent="0.15">
      <c r="A10" s="123"/>
      <c r="B10" s="124" t="s">
        <v>13</v>
      </c>
      <c r="C10" s="55" t="s">
        <v>0</v>
      </c>
      <c r="D10" s="107"/>
      <c r="E10" s="105"/>
      <c r="F10" s="144"/>
      <c r="G10" s="146"/>
      <c r="H10" s="144"/>
      <c r="I10" s="146"/>
      <c r="J10" s="5"/>
      <c r="K10" s="16"/>
      <c r="L10" s="144"/>
      <c r="M10" s="145"/>
      <c r="N10" s="145"/>
      <c r="O10" s="146"/>
      <c r="P10" s="29"/>
      <c r="Q10" s="4"/>
      <c r="R10" s="5"/>
      <c r="S10" s="4"/>
      <c r="T10" s="5"/>
      <c r="U10" s="4"/>
      <c r="V10" s="8"/>
      <c r="W10" s="17"/>
      <c r="X10" s="144"/>
      <c r="Y10" s="145"/>
      <c r="Z10" s="145"/>
      <c r="AA10" s="146"/>
      <c r="AB10" s="31"/>
    </row>
    <row r="11" spans="1:41" ht="66" customHeight="1" thickBot="1" x14ac:dyDescent="0.2">
      <c r="A11" s="123"/>
      <c r="B11" s="125"/>
      <c r="C11" s="55" t="s">
        <v>1</v>
      </c>
      <c r="D11" s="107"/>
      <c r="E11" s="105"/>
      <c r="F11" s="147"/>
      <c r="G11" s="149"/>
      <c r="H11" s="147"/>
      <c r="I11" s="149"/>
      <c r="J11" s="5"/>
      <c r="K11" s="16"/>
      <c r="L11" s="147"/>
      <c r="M11" s="148"/>
      <c r="N11" s="148"/>
      <c r="O11" s="149"/>
      <c r="P11" s="29"/>
      <c r="Q11" s="4"/>
      <c r="R11" s="5"/>
      <c r="S11" s="4"/>
      <c r="T11" s="5"/>
      <c r="U11" s="4"/>
      <c r="V11" s="5"/>
      <c r="W11" s="16"/>
      <c r="X11" s="147"/>
      <c r="Y11" s="148"/>
      <c r="Z11" s="148"/>
      <c r="AA11" s="149"/>
      <c r="AB11" s="31"/>
    </row>
  </sheetData>
  <mergeCells count="36">
    <mergeCell ref="A1:Q1"/>
    <mergeCell ref="R1:AB1"/>
    <mergeCell ref="A2:B2"/>
    <mergeCell ref="D2:E2"/>
    <mergeCell ref="F2:G2"/>
    <mergeCell ref="H2:I2"/>
    <mergeCell ref="J2:K2"/>
    <mergeCell ref="L2:M2"/>
    <mergeCell ref="N2:O2"/>
    <mergeCell ref="P2:Q2"/>
    <mergeCell ref="X2:Y2"/>
    <mergeCell ref="Z2:AA2"/>
    <mergeCell ref="R2:S2"/>
    <mergeCell ref="T2:U2"/>
    <mergeCell ref="V2:W2"/>
    <mergeCell ref="D3:I4"/>
    <mergeCell ref="R3:W4"/>
    <mergeCell ref="X4:AA4"/>
    <mergeCell ref="F10:G11"/>
    <mergeCell ref="F5:L6"/>
    <mergeCell ref="H10:I11"/>
    <mergeCell ref="F9:I9"/>
    <mergeCell ref="L10:O11"/>
    <mergeCell ref="J3:O4"/>
    <mergeCell ref="L9:O9"/>
    <mergeCell ref="X9:Y9"/>
    <mergeCell ref="Z9:AA9"/>
    <mergeCell ref="X5:AA6"/>
    <mergeCell ref="X3:AA3"/>
    <mergeCell ref="X10:AA11"/>
    <mergeCell ref="V9:W9"/>
    <mergeCell ref="A3:A7"/>
    <mergeCell ref="B3:B4"/>
    <mergeCell ref="B5:B6"/>
    <mergeCell ref="A8:A11"/>
    <mergeCell ref="B10:B11"/>
  </mergeCells>
  <phoneticPr fontId="1"/>
  <pageMargins left="0" right="0" top="0.74803149606299213" bottom="0" header="0.31496062992125984" footer="0.31496062992125984"/>
  <pageSetup paperSize="9" orientation="landscape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5F9115-83A6-4749-9CCD-71FFC9C8D227}">
  <dimension ref="A1:AO11"/>
  <sheetViews>
    <sheetView showGridLines="0" zoomScale="90" zoomScaleNormal="90" workbookViewId="0">
      <selection activeCell="AG4" sqref="AG4"/>
    </sheetView>
  </sheetViews>
  <sheetFormatPr defaultColWidth="9" defaultRowHeight="21" x14ac:dyDescent="0.15"/>
  <cols>
    <col min="1" max="1" width="3.5" style="1" customWidth="1"/>
    <col min="2" max="2" width="10" style="2" customWidth="1"/>
    <col min="3" max="3" width="3.5" style="12" customWidth="1"/>
    <col min="4" max="27" width="5.375" style="3" customWidth="1"/>
    <col min="28" max="28" width="2.25" style="3" customWidth="1"/>
    <col min="29" max="16384" width="9" style="1"/>
  </cols>
  <sheetData>
    <row r="1" spans="1:41" s="6" customFormat="1" ht="30.75" customHeight="1" x14ac:dyDescent="0.15">
      <c r="A1" s="129" t="s">
        <v>12</v>
      </c>
      <c r="B1" s="130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2">
        <f>'1元旦'!R1:AE1+22</f>
        <v>45680</v>
      </c>
      <c r="S1" s="132"/>
      <c r="T1" s="132"/>
      <c r="U1" s="132"/>
      <c r="V1" s="132"/>
      <c r="W1" s="132"/>
      <c r="X1" s="132"/>
      <c r="Y1" s="132"/>
      <c r="Z1" s="132"/>
      <c r="AA1" s="132"/>
      <c r="AB1" s="132"/>
    </row>
    <row r="2" spans="1:41" s="3" customFormat="1" ht="30.75" customHeight="1" thickBot="1" x14ac:dyDescent="0.25">
      <c r="A2" s="133" t="s">
        <v>10</v>
      </c>
      <c r="B2" s="134"/>
      <c r="C2" s="13" t="s">
        <v>11</v>
      </c>
      <c r="D2" s="139">
        <v>9</v>
      </c>
      <c r="E2" s="140"/>
      <c r="F2" s="136">
        <v>10</v>
      </c>
      <c r="G2" s="136"/>
      <c r="H2" s="136">
        <v>11</v>
      </c>
      <c r="I2" s="136"/>
      <c r="J2" s="136">
        <v>12</v>
      </c>
      <c r="K2" s="136"/>
      <c r="L2" s="136">
        <v>1</v>
      </c>
      <c r="M2" s="136"/>
      <c r="N2" s="136">
        <v>2</v>
      </c>
      <c r="O2" s="136"/>
      <c r="P2" s="136">
        <v>3</v>
      </c>
      <c r="Q2" s="136"/>
      <c r="R2" s="136">
        <v>4</v>
      </c>
      <c r="S2" s="136"/>
      <c r="T2" s="136">
        <v>5</v>
      </c>
      <c r="U2" s="136"/>
      <c r="V2" s="135">
        <v>6</v>
      </c>
      <c r="W2" s="135"/>
      <c r="X2" s="135">
        <v>7</v>
      </c>
      <c r="Y2" s="135"/>
      <c r="Z2" s="137">
        <v>8</v>
      </c>
      <c r="AA2" s="138"/>
      <c r="AB2" s="22">
        <v>9</v>
      </c>
    </row>
    <row r="3" spans="1:41" ht="63.75" customHeight="1" x14ac:dyDescent="0.15">
      <c r="A3" s="123" t="s">
        <v>8</v>
      </c>
      <c r="B3" s="127" t="s">
        <v>15</v>
      </c>
      <c r="C3" s="47" t="s">
        <v>2</v>
      </c>
      <c r="D3" s="80"/>
      <c r="E3" s="4"/>
      <c r="F3" s="5"/>
      <c r="G3" s="4"/>
      <c r="H3" s="5"/>
      <c r="I3" s="4"/>
      <c r="J3" s="5"/>
      <c r="K3" s="4"/>
      <c r="L3" s="5"/>
      <c r="M3" s="4"/>
      <c r="N3" s="5"/>
      <c r="O3" s="4"/>
      <c r="P3" s="5"/>
      <c r="Q3" s="4"/>
      <c r="R3" s="5"/>
      <c r="S3" s="4"/>
      <c r="T3" s="144"/>
      <c r="U3" s="145"/>
      <c r="V3" s="145"/>
      <c r="W3" s="145"/>
      <c r="X3" s="145"/>
      <c r="Y3" s="145"/>
      <c r="Z3" s="145"/>
      <c r="AA3" s="146"/>
      <c r="AB3" s="30"/>
      <c r="AF3" s="7"/>
      <c r="AG3" s="7"/>
      <c r="AH3" s="7"/>
      <c r="AI3" s="7"/>
      <c r="AJ3" s="7"/>
      <c r="AK3" s="7"/>
      <c r="AL3" s="7"/>
      <c r="AM3" s="7"/>
      <c r="AN3" s="7"/>
      <c r="AO3" s="7"/>
    </row>
    <row r="4" spans="1:41" ht="63.75" customHeight="1" thickBot="1" x14ac:dyDescent="0.2">
      <c r="A4" s="123"/>
      <c r="B4" s="128"/>
      <c r="C4" s="47" t="s">
        <v>3</v>
      </c>
      <c r="D4" s="80"/>
      <c r="E4" s="39"/>
      <c r="F4" s="38"/>
      <c r="G4" s="39"/>
      <c r="H4" s="38"/>
      <c r="I4" s="39"/>
      <c r="J4" s="38"/>
      <c r="K4" s="39"/>
      <c r="L4" s="38"/>
      <c r="M4" s="39"/>
      <c r="N4" s="38"/>
      <c r="O4" s="4"/>
      <c r="P4" s="38"/>
      <c r="Q4" s="39"/>
      <c r="R4" s="38"/>
      <c r="S4" s="39"/>
      <c r="T4" s="150"/>
      <c r="U4" s="151"/>
      <c r="V4" s="151"/>
      <c r="W4" s="151"/>
      <c r="X4" s="148"/>
      <c r="Y4" s="148"/>
      <c r="Z4" s="148"/>
      <c r="AA4" s="149"/>
      <c r="AB4" s="31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</row>
    <row r="5" spans="1:41" ht="63.75" customHeight="1" thickBot="1" x14ac:dyDescent="0.2">
      <c r="A5" s="123"/>
      <c r="B5" s="127" t="s">
        <v>14</v>
      </c>
      <c r="C5" s="47" t="s">
        <v>4</v>
      </c>
      <c r="D5" s="97"/>
      <c r="E5" s="144"/>
      <c r="F5" s="145"/>
      <c r="G5" s="145"/>
      <c r="H5" s="145"/>
      <c r="I5" s="145"/>
      <c r="J5" s="145"/>
      <c r="K5" s="145"/>
      <c r="L5" s="145"/>
      <c r="M5" s="145"/>
      <c r="N5" s="146"/>
      <c r="O5" s="16"/>
      <c r="P5" s="144"/>
      <c r="Q5" s="145"/>
      <c r="R5" s="145"/>
      <c r="S5" s="145"/>
      <c r="T5" s="145"/>
      <c r="U5" s="145"/>
      <c r="V5" s="145"/>
      <c r="W5" s="146"/>
      <c r="X5" s="154"/>
      <c r="Y5" s="154"/>
      <c r="Z5" s="154"/>
      <c r="AA5" s="155"/>
      <c r="AB5" s="31"/>
    </row>
    <row r="6" spans="1:41" ht="63.75" customHeight="1" thickBot="1" x14ac:dyDescent="0.2">
      <c r="A6" s="123"/>
      <c r="B6" s="128"/>
      <c r="C6" s="47" t="s">
        <v>5</v>
      </c>
      <c r="D6" s="97"/>
      <c r="E6" s="147"/>
      <c r="F6" s="148"/>
      <c r="G6" s="148"/>
      <c r="H6" s="148"/>
      <c r="I6" s="148"/>
      <c r="J6" s="148"/>
      <c r="K6" s="148"/>
      <c r="L6" s="148"/>
      <c r="M6" s="148"/>
      <c r="N6" s="149"/>
      <c r="O6" s="16"/>
      <c r="P6" s="147"/>
      <c r="Q6" s="148"/>
      <c r="R6" s="148"/>
      <c r="S6" s="148"/>
      <c r="T6" s="148"/>
      <c r="U6" s="148"/>
      <c r="V6" s="148"/>
      <c r="W6" s="149"/>
      <c r="X6" s="141"/>
      <c r="Y6" s="142"/>
      <c r="Z6" s="142"/>
      <c r="AA6" s="143"/>
      <c r="AB6" s="31"/>
    </row>
    <row r="7" spans="1:41" ht="30" customHeight="1" thickBot="1" x14ac:dyDescent="0.2">
      <c r="A7" s="126"/>
      <c r="B7" s="26" t="s">
        <v>6</v>
      </c>
      <c r="C7" s="48"/>
      <c r="D7" s="85"/>
      <c r="E7" s="35"/>
      <c r="F7" s="34"/>
      <c r="G7" s="35"/>
      <c r="H7" s="34"/>
      <c r="I7" s="35"/>
      <c r="J7" s="34"/>
      <c r="K7" s="35"/>
      <c r="L7" s="34"/>
      <c r="M7" s="35"/>
      <c r="N7" s="34"/>
      <c r="O7" s="10"/>
      <c r="P7" s="34"/>
      <c r="Q7" s="35"/>
      <c r="R7" s="34"/>
      <c r="S7" s="35"/>
      <c r="T7" s="34"/>
      <c r="U7" s="35"/>
      <c r="V7" s="34"/>
      <c r="W7" s="35"/>
      <c r="X7" s="34"/>
      <c r="Y7" s="35"/>
      <c r="Z7" s="34"/>
      <c r="AA7" s="101"/>
      <c r="AB7" s="82"/>
    </row>
    <row r="8" spans="1:41" ht="41.25" customHeight="1" thickBot="1" x14ac:dyDescent="0.2">
      <c r="A8" s="122" t="s">
        <v>9</v>
      </c>
      <c r="B8" s="27" t="s">
        <v>7</v>
      </c>
      <c r="C8" s="54"/>
      <c r="D8" s="79"/>
      <c r="E8" s="9"/>
      <c r="F8" s="8"/>
      <c r="G8" s="9"/>
      <c r="H8" s="8"/>
      <c r="I8" s="9"/>
      <c r="J8" s="8"/>
      <c r="K8" s="9"/>
      <c r="L8" s="8"/>
      <c r="M8" s="9"/>
      <c r="N8" s="8"/>
      <c r="O8" s="9"/>
      <c r="P8" s="8"/>
      <c r="Q8" s="9"/>
      <c r="R8" s="8"/>
      <c r="S8" s="9"/>
      <c r="T8" s="8"/>
      <c r="U8" s="9"/>
      <c r="V8" s="8"/>
      <c r="W8" s="141"/>
      <c r="X8" s="142"/>
      <c r="Y8" s="142"/>
      <c r="Z8" s="143"/>
      <c r="AA8" s="84"/>
      <c r="AB8" s="30"/>
    </row>
    <row r="9" spans="1:41" ht="66" customHeight="1" thickBot="1" x14ac:dyDescent="0.2">
      <c r="A9" s="123"/>
      <c r="B9" s="28" t="s">
        <v>16</v>
      </c>
      <c r="C9" s="60"/>
      <c r="D9" s="80"/>
      <c r="E9" s="39"/>
      <c r="F9" s="141"/>
      <c r="G9" s="142"/>
      <c r="H9" s="142"/>
      <c r="I9" s="143"/>
      <c r="J9" s="5"/>
      <c r="K9" s="4"/>
      <c r="L9" s="5"/>
      <c r="M9" s="4"/>
      <c r="N9" s="5"/>
      <c r="O9" s="4"/>
      <c r="P9" s="5"/>
      <c r="Q9" s="4"/>
      <c r="R9" s="38"/>
      <c r="S9" s="39"/>
      <c r="T9" s="5"/>
      <c r="U9" s="4"/>
      <c r="V9" s="5"/>
      <c r="W9" s="16"/>
      <c r="X9" s="120"/>
      <c r="Y9" s="144"/>
      <c r="Z9" s="142"/>
      <c r="AA9" s="143"/>
      <c r="AB9" s="31"/>
    </row>
    <row r="10" spans="1:41" ht="66" customHeight="1" x14ac:dyDescent="0.15">
      <c r="A10" s="123"/>
      <c r="B10" s="124" t="s">
        <v>13</v>
      </c>
      <c r="C10" s="55" t="s">
        <v>0</v>
      </c>
      <c r="D10" s="87"/>
      <c r="E10" s="40"/>
      <c r="F10" s="144"/>
      <c r="G10" s="146"/>
      <c r="H10" s="144"/>
      <c r="I10" s="146"/>
      <c r="J10" s="29"/>
      <c r="K10" s="4"/>
      <c r="L10" s="144"/>
      <c r="M10" s="145"/>
      <c r="N10" s="145"/>
      <c r="O10" s="145"/>
      <c r="P10" s="145"/>
      <c r="Q10" s="146"/>
      <c r="R10" s="144"/>
      <c r="S10" s="146"/>
      <c r="T10" s="29"/>
      <c r="U10" s="4"/>
      <c r="V10" s="49"/>
      <c r="W10" s="144"/>
      <c r="X10" s="145"/>
      <c r="Y10" s="146"/>
      <c r="Z10" s="37"/>
      <c r="AA10" s="84"/>
      <c r="AB10" s="31"/>
    </row>
    <row r="11" spans="1:41" ht="66" customHeight="1" thickBot="1" x14ac:dyDescent="0.2">
      <c r="A11" s="123"/>
      <c r="B11" s="125"/>
      <c r="C11" s="55" t="s">
        <v>1</v>
      </c>
      <c r="D11" s="80"/>
      <c r="E11" s="16"/>
      <c r="F11" s="147"/>
      <c r="G11" s="149"/>
      <c r="H11" s="147"/>
      <c r="I11" s="149"/>
      <c r="J11" s="29"/>
      <c r="K11" s="4"/>
      <c r="L11" s="147"/>
      <c r="M11" s="148"/>
      <c r="N11" s="148"/>
      <c r="O11" s="148"/>
      <c r="P11" s="148"/>
      <c r="Q11" s="149"/>
      <c r="R11" s="147"/>
      <c r="S11" s="149"/>
      <c r="T11" s="29"/>
      <c r="U11" s="4"/>
      <c r="V11" s="49"/>
      <c r="W11" s="147"/>
      <c r="X11" s="148"/>
      <c r="Y11" s="149"/>
      <c r="Z11" s="29"/>
      <c r="AA11" s="83"/>
      <c r="AB11" s="31"/>
    </row>
  </sheetData>
  <mergeCells count="33">
    <mergeCell ref="A1:Q1"/>
    <mergeCell ref="R1:AB1"/>
    <mergeCell ref="A2:B2"/>
    <mergeCell ref="D2:E2"/>
    <mergeCell ref="F2:G2"/>
    <mergeCell ref="H2:I2"/>
    <mergeCell ref="J2:K2"/>
    <mergeCell ref="L2:M2"/>
    <mergeCell ref="N2:O2"/>
    <mergeCell ref="P2:Q2"/>
    <mergeCell ref="X2:Y2"/>
    <mergeCell ref="Z2:AA2"/>
    <mergeCell ref="R2:S2"/>
    <mergeCell ref="T2:U2"/>
    <mergeCell ref="V2:W2"/>
    <mergeCell ref="T3:AA4"/>
    <mergeCell ref="A3:A7"/>
    <mergeCell ref="B3:B4"/>
    <mergeCell ref="B5:B6"/>
    <mergeCell ref="X5:AA5"/>
    <mergeCell ref="P5:W6"/>
    <mergeCell ref="X6:AA6"/>
    <mergeCell ref="E5:N6"/>
    <mergeCell ref="A8:A11"/>
    <mergeCell ref="B10:B11"/>
    <mergeCell ref="F10:G11"/>
    <mergeCell ref="H10:I11"/>
    <mergeCell ref="W8:Z8"/>
    <mergeCell ref="W10:Y11"/>
    <mergeCell ref="Y9:AA9"/>
    <mergeCell ref="F9:I9"/>
    <mergeCell ref="L10:Q11"/>
    <mergeCell ref="R10:S11"/>
  </mergeCells>
  <phoneticPr fontId="1"/>
  <pageMargins left="0" right="0" top="0.74803149606299213" bottom="0" header="0.31496062992125984" footer="0.31496062992125984"/>
  <pageSetup paperSize="9" orientation="landscape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A66BA9-9E7B-44F3-BB02-B05AC5BFE056}">
  <dimension ref="A1:AO11"/>
  <sheetViews>
    <sheetView showGridLines="0" zoomScale="90" zoomScaleNormal="90" workbookViewId="0">
      <selection activeCell="T3" sqref="T3:W4"/>
    </sheetView>
  </sheetViews>
  <sheetFormatPr defaultColWidth="9" defaultRowHeight="21" x14ac:dyDescent="0.15"/>
  <cols>
    <col min="1" max="1" width="3.5" style="1" customWidth="1"/>
    <col min="2" max="2" width="10" style="2" customWidth="1"/>
    <col min="3" max="3" width="3.5" style="12" customWidth="1"/>
    <col min="4" max="27" width="5.375" style="3" customWidth="1"/>
    <col min="28" max="28" width="2.25" style="3" customWidth="1"/>
    <col min="29" max="16384" width="9" style="1"/>
  </cols>
  <sheetData>
    <row r="1" spans="1:41" s="6" customFormat="1" ht="30.75" customHeight="1" x14ac:dyDescent="0.15">
      <c r="A1" s="129" t="s">
        <v>12</v>
      </c>
      <c r="B1" s="130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2">
        <f>'1元旦'!R1:AE1+23</f>
        <v>45681</v>
      </c>
      <c r="S1" s="132"/>
      <c r="T1" s="132"/>
      <c r="U1" s="132"/>
      <c r="V1" s="132"/>
      <c r="W1" s="132"/>
      <c r="X1" s="132"/>
      <c r="Y1" s="132"/>
      <c r="Z1" s="132"/>
      <c r="AA1" s="132"/>
      <c r="AB1" s="132"/>
    </row>
    <row r="2" spans="1:41" s="3" customFormat="1" ht="30.75" customHeight="1" thickBot="1" x14ac:dyDescent="0.25">
      <c r="A2" s="133" t="s">
        <v>10</v>
      </c>
      <c r="B2" s="134"/>
      <c r="C2" s="13" t="s">
        <v>11</v>
      </c>
      <c r="D2" s="138">
        <v>9</v>
      </c>
      <c r="E2" s="137"/>
      <c r="F2" s="135">
        <v>10</v>
      </c>
      <c r="G2" s="135"/>
      <c r="H2" s="135">
        <v>11</v>
      </c>
      <c r="I2" s="135"/>
      <c r="J2" s="136">
        <v>12</v>
      </c>
      <c r="K2" s="136"/>
      <c r="L2" s="136">
        <v>1</v>
      </c>
      <c r="M2" s="136"/>
      <c r="N2" s="136">
        <v>2</v>
      </c>
      <c r="O2" s="136"/>
      <c r="P2" s="136">
        <v>3</v>
      </c>
      <c r="Q2" s="136"/>
      <c r="R2" s="136">
        <v>4</v>
      </c>
      <c r="S2" s="136"/>
      <c r="T2" s="135">
        <v>5</v>
      </c>
      <c r="U2" s="135"/>
      <c r="V2" s="135">
        <v>6</v>
      </c>
      <c r="W2" s="135"/>
      <c r="X2" s="135">
        <v>7</v>
      </c>
      <c r="Y2" s="135"/>
      <c r="Z2" s="137">
        <v>8</v>
      </c>
      <c r="AA2" s="138"/>
      <c r="AB2" s="22">
        <v>9</v>
      </c>
    </row>
    <row r="3" spans="1:41" ht="63.75" customHeight="1" thickBot="1" x14ac:dyDescent="0.2">
      <c r="A3" s="123" t="s">
        <v>8</v>
      </c>
      <c r="B3" s="127" t="s">
        <v>15</v>
      </c>
      <c r="C3" s="47" t="s">
        <v>2</v>
      </c>
      <c r="D3" s="144"/>
      <c r="E3" s="145"/>
      <c r="F3" s="145"/>
      <c r="G3" s="145"/>
      <c r="H3" s="145"/>
      <c r="I3" s="146"/>
      <c r="J3" s="5"/>
      <c r="K3" s="4"/>
      <c r="L3" s="5"/>
      <c r="M3" s="4"/>
      <c r="N3" s="5"/>
      <c r="O3" s="4"/>
      <c r="P3" s="5"/>
      <c r="Q3" s="4"/>
      <c r="R3" s="5"/>
      <c r="S3" s="16"/>
      <c r="T3" s="144"/>
      <c r="U3" s="145"/>
      <c r="V3" s="145"/>
      <c r="W3" s="146"/>
      <c r="X3" s="141"/>
      <c r="Y3" s="142"/>
      <c r="Z3" s="142"/>
      <c r="AA3" s="143"/>
      <c r="AB3" s="30"/>
      <c r="AF3" s="7"/>
      <c r="AG3" s="7"/>
      <c r="AH3" s="7"/>
      <c r="AI3" s="7"/>
      <c r="AJ3" s="7"/>
      <c r="AK3" s="7"/>
      <c r="AL3" s="7"/>
      <c r="AM3" s="7"/>
      <c r="AN3" s="7"/>
      <c r="AO3" s="7"/>
    </row>
    <row r="4" spans="1:41" ht="63.75" customHeight="1" thickBot="1" x14ac:dyDescent="0.2">
      <c r="A4" s="123"/>
      <c r="B4" s="128"/>
      <c r="C4" s="47" t="s">
        <v>3</v>
      </c>
      <c r="D4" s="147"/>
      <c r="E4" s="148"/>
      <c r="F4" s="148"/>
      <c r="G4" s="148"/>
      <c r="H4" s="148"/>
      <c r="I4" s="149"/>
      <c r="J4" s="5"/>
      <c r="K4" s="4"/>
      <c r="L4" s="5"/>
      <c r="M4" s="4"/>
      <c r="N4" s="5"/>
      <c r="O4" s="4"/>
      <c r="P4" s="5"/>
      <c r="Q4" s="4"/>
      <c r="R4" s="5"/>
      <c r="S4" s="16"/>
      <c r="T4" s="147"/>
      <c r="U4" s="148"/>
      <c r="V4" s="148"/>
      <c r="W4" s="149"/>
      <c r="X4" s="141"/>
      <c r="Y4" s="142"/>
      <c r="Z4" s="142"/>
      <c r="AA4" s="143"/>
      <c r="AB4" s="31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</row>
    <row r="5" spans="1:41" ht="63.75" customHeight="1" x14ac:dyDescent="0.15">
      <c r="A5" s="123"/>
      <c r="B5" s="127" t="s">
        <v>14</v>
      </c>
      <c r="C5" s="47" t="s">
        <v>4</v>
      </c>
      <c r="D5" s="79"/>
      <c r="E5" s="9"/>
      <c r="F5" s="8"/>
      <c r="G5" s="9"/>
      <c r="H5" s="8"/>
      <c r="I5" s="9"/>
      <c r="J5" s="5"/>
      <c r="K5" s="4"/>
      <c r="L5" s="144"/>
      <c r="M5" s="145"/>
      <c r="N5" s="145"/>
      <c r="O5" s="145"/>
      <c r="P5" s="145"/>
      <c r="Q5" s="146"/>
      <c r="R5" s="5"/>
      <c r="S5" s="16"/>
      <c r="T5" s="144"/>
      <c r="U5" s="145"/>
      <c r="V5" s="145"/>
      <c r="W5" s="145"/>
      <c r="X5" s="145"/>
      <c r="Y5" s="145"/>
      <c r="Z5" s="145"/>
      <c r="AA5" s="146"/>
      <c r="AB5" s="31"/>
    </row>
    <row r="6" spans="1:41" ht="63.75" customHeight="1" thickBot="1" x14ac:dyDescent="0.2">
      <c r="A6" s="123"/>
      <c r="B6" s="128"/>
      <c r="C6" s="47" t="s">
        <v>5</v>
      </c>
      <c r="D6" s="80"/>
      <c r="E6" s="4"/>
      <c r="F6" s="5"/>
      <c r="G6" s="4"/>
      <c r="H6" s="5"/>
      <c r="I6" s="4"/>
      <c r="J6" s="5"/>
      <c r="K6" s="4"/>
      <c r="L6" s="147"/>
      <c r="M6" s="148"/>
      <c r="N6" s="148"/>
      <c r="O6" s="148"/>
      <c r="P6" s="148"/>
      <c r="Q6" s="149"/>
      <c r="R6" s="5"/>
      <c r="S6" s="16"/>
      <c r="T6" s="147"/>
      <c r="U6" s="148"/>
      <c r="V6" s="148"/>
      <c r="W6" s="148"/>
      <c r="X6" s="148"/>
      <c r="Y6" s="148"/>
      <c r="Z6" s="148"/>
      <c r="AA6" s="149"/>
      <c r="AB6" s="31"/>
    </row>
    <row r="7" spans="1:41" ht="30" customHeight="1" thickBot="1" x14ac:dyDescent="0.2">
      <c r="A7" s="126"/>
      <c r="B7" s="26" t="s">
        <v>6</v>
      </c>
      <c r="C7" s="48"/>
      <c r="D7" s="85"/>
      <c r="E7" s="10"/>
      <c r="F7" s="11"/>
      <c r="G7" s="10"/>
      <c r="H7" s="11"/>
      <c r="I7" s="10"/>
      <c r="J7" s="11"/>
      <c r="K7" s="10"/>
      <c r="L7" s="11"/>
      <c r="M7" s="10"/>
      <c r="N7" s="11"/>
      <c r="O7" s="10"/>
      <c r="P7" s="34"/>
      <c r="Q7" s="35"/>
      <c r="R7" s="34"/>
      <c r="S7" s="35"/>
      <c r="T7" s="34"/>
      <c r="U7" s="35"/>
      <c r="V7" s="34"/>
      <c r="W7" s="35"/>
      <c r="X7" s="34"/>
      <c r="Y7" s="35"/>
      <c r="Z7" s="34"/>
      <c r="AA7" s="101"/>
      <c r="AB7" s="82"/>
    </row>
    <row r="8" spans="1:41" ht="41.25" customHeight="1" thickBot="1" x14ac:dyDescent="0.2">
      <c r="A8" s="122" t="s">
        <v>9</v>
      </c>
      <c r="B8" s="27" t="s">
        <v>7</v>
      </c>
      <c r="C8" s="54"/>
      <c r="D8" s="99"/>
      <c r="E8" s="33"/>
      <c r="F8" s="32"/>
      <c r="G8" s="33"/>
      <c r="H8" s="32"/>
      <c r="I8" s="33"/>
      <c r="J8" s="8"/>
      <c r="K8" s="9"/>
      <c r="L8" s="8"/>
      <c r="M8" s="9"/>
      <c r="N8" s="8"/>
      <c r="O8" s="9"/>
      <c r="P8" s="8"/>
      <c r="Q8" s="9"/>
      <c r="R8" s="8"/>
      <c r="S8" s="9"/>
      <c r="T8" s="8"/>
      <c r="U8" s="9"/>
      <c r="V8" s="8"/>
      <c r="W8" s="9"/>
      <c r="X8" s="141"/>
      <c r="Y8" s="142"/>
      <c r="Z8" s="142"/>
      <c r="AA8" s="143"/>
      <c r="AB8" s="30"/>
    </row>
    <row r="9" spans="1:41" ht="66" customHeight="1" thickBot="1" x14ac:dyDescent="0.2">
      <c r="A9" s="123"/>
      <c r="B9" s="28" t="s">
        <v>16</v>
      </c>
      <c r="C9" s="60"/>
      <c r="D9" s="141"/>
      <c r="E9" s="142"/>
      <c r="F9" s="142"/>
      <c r="G9" s="142"/>
      <c r="H9" s="142"/>
      <c r="I9" s="143"/>
      <c r="J9" s="29"/>
      <c r="K9" s="4"/>
      <c r="L9" s="38"/>
      <c r="M9" s="39"/>
      <c r="N9" s="56"/>
      <c r="O9" s="141"/>
      <c r="P9" s="142"/>
      <c r="Q9" s="143"/>
      <c r="R9" s="29"/>
      <c r="S9" s="4"/>
      <c r="T9" s="5"/>
      <c r="U9" s="4"/>
      <c r="V9" s="5"/>
      <c r="W9" s="16"/>
      <c r="X9" s="141"/>
      <c r="Y9" s="143"/>
      <c r="Z9" s="141"/>
      <c r="AA9" s="143"/>
      <c r="AB9" s="31"/>
    </row>
    <row r="10" spans="1:41" ht="66" customHeight="1" x14ac:dyDescent="0.15">
      <c r="A10" s="123"/>
      <c r="B10" s="124" t="s">
        <v>13</v>
      </c>
      <c r="C10" s="55" t="s">
        <v>0</v>
      </c>
      <c r="D10" s="99"/>
      <c r="F10" s="144"/>
      <c r="G10" s="145"/>
      <c r="H10" s="145"/>
      <c r="I10" s="146"/>
      <c r="J10" s="29"/>
      <c r="K10" s="16"/>
      <c r="L10" s="144"/>
      <c r="M10" s="145"/>
      <c r="N10" s="146"/>
      <c r="O10" s="9"/>
      <c r="P10" s="8"/>
      <c r="Q10" s="9"/>
      <c r="R10" s="5"/>
      <c r="S10" s="4"/>
      <c r="T10" s="5"/>
      <c r="U10" s="4"/>
      <c r="V10" s="5"/>
      <c r="W10" s="4"/>
      <c r="X10" s="8"/>
      <c r="Y10" s="9"/>
      <c r="Z10" s="8"/>
      <c r="AA10" s="84"/>
      <c r="AB10" s="31"/>
    </row>
    <row r="11" spans="1:41" ht="66" customHeight="1" thickBot="1" x14ac:dyDescent="0.2">
      <c r="A11" s="123"/>
      <c r="B11" s="125"/>
      <c r="C11" s="55" t="s">
        <v>1</v>
      </c>
      <c r="D11" s="80"/>
      <c r="E11" s="16"/>
      <c r="F11" s="147"/>
      <c r="G11" s="148"/>
      <c r="H11" s="148"/>
      <c r="I11" s="149"/>
      <c r="J11" s="29"/>
      <c r="K11" s="16"/>
      <c r="L11" s="147"/>
      <c r="M11" s="148"/>
      <c r="N11" s="149"/>
      <c r="O11" s="4"/>
      <c r="P11" s="5"/>
      <c r="Q11" s="4"/>
      <c r="R11" s="5"/>
      <c r="S11" s="4"/>
      <c r="T11" s="5"/>
      <c r="U11" s="4"/>
      <c r="V11" s="5"/>
      <c r="W11" s="4"/>
      <c r="X11" s="5"/>
      <c r="Y11" s="4"/>
      <c r="Z11" s="5"/>
      <c r="AA11" s="83"/>
      <c r="AB11" s="31"/>
    </row>
  </sheetData>
  <mergeCells count="33">
    <mergeCell ref="A1:Q1"/>
    <mergeCell ref="R1:AB1"/>
    <mergeCell ref="A2:B2"/>
    <mergeCell ref="D2:E2"/>
    <mergeCell ref="F2:G2"/>
    <mergeCell ref="H2:I2"/>
    <mergeCell ref="J2:K2"/>
    <mergeCell ref="L2:M2"/>
    <mergeCell ref="N2:O2"/>
    <mergeCell ref="P2:Q2"/>
    <mergeCell ref="X2:Y2"/>
    <mergeCell ref="Z2:AA2"/>
    <mergeCell ref="R2:S2"/>
    <mergeCell ref="T2:U2"/>
    <mergeCell ref="V2:W2"/>
    <mergeCell ref="D9:I9"/>
    <mergeCell ref="F10:I11"/>
    <mergeCell ref="D3:I4"/>
    <mergeCell ref="T5:AA6"/>
    <mergeCell ref="L10:N11"/>
    <mergeCell ref="X4:AA4"/>
    <mergeCell ref="L5:Q6"/>
    <mergeCell ref="X3:AA3"/>
    <mergeCell ref="T3:W4"/>
    <mergeCell ref="X8:AA8"/>
    <mergeCell ref="O9:Q9"/>
    <mergeCell ref="X9:Y9"/>
    <mergeCell ref="Z9:AA9"/>
    <mergeCell ref="A3:A7"/>
    <mergeCell ref="B3:B4"/>
    <mergeCell ref="B5:B6"/>
    <mergeCell ref="A8:A11"/>
    <mergeCell ref="B10:B11"/>
  </mergeCells>
  <phoneticPr fontId="1"/>
  <pageMargins left="0" right="0" top="0.74803149606299213" bottom="0" header="0.31496062992125984" footer="0.31496062992125984"/>
  <pageSetup paperSize="9" orientation="landscape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6660E6-0282-464E-9288-F08D3935B1A5}">
  <dimension ref="A1:AO11"/>
  <sheetViews>
    <sheetView showGridLines="0" zoomScale="90" zoomScaleNormal="90" workbookViewId="0">
      <selection sqref="A1:Q1"/>
    </sheetView>
  </sheetViews>
  <sheetFormatPr defaultColWidth="9" defaultRowHeight="21" x14ac:dyDescent="0.15"/>
  <cols>
    <col min="1" max="1" width="3.5" style="1" customWidth="1"/>
    <col min="2" max="2" width="10" style="2" customWidth="1"/>
    <col min="3" max="3" width="3.5" style="12" customWidth="1"/>
    <col min="4" max="27" width="5.375" style="3" customWidth="1"/>
    <col min="28" max="28" width="2.25" style="3" customWidth="1"/>
    <col min="29" max="16384" width="9" style="1"/>
  </cols>
  <sheetData>
    <row r="1" spans="1:41" s="6" customFormat="1" ht="30.75" customHeight="1" x14ac:dyDescent="0.15">
      <c r="A1" s="129" t="s">
        <v>12</v>
      </c>
      <c r="B1" s="130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2">
        <f>'1元旦'!R1:AE1+24</f>
        <v>45682</v>
      </c>
      <c r="S1" s="132"/>
      <c r="T1" s="132"/>
      <c r="U1" s="132"/>
      <c r="V1" s="132"/>
      <c r="W1" s="132"/>
      <c r="X1" s="132"/>
      <c r="Y1" s="132"/>
      <c r="Z1" s="132"/>
      <c r="AA1" s="132"/>
      <c r="AB1" s="132"/>
    </row>
    <row r="2" spans="1:41" s="3" customFormat="1" ht="30.75" customHeight="1" thickBot="1" x14ac:dyDescent="0.25">
      <c r="A2" s="133" t="s">
        <v>10</v>
      </c>
      <c r="B2" s="134"/>
      <c r="C2" s="13" t="s">
        <v>11</v>
      </c>
      <c r="D2" s="138">
        <v>9</v>
      </c>
      <c r="E2" s="137"/>
      <c r="F2" s="135">
        <v>10</v>
      </c>
      <c r="G2" s="135"/>
      <c r="H2" s="135">
        <v>11</v>
      </c>
      <c r="I2" s="135"/>
      <c r="J2" s="135">
        <v>12</v>
      </c>
      <c r="K2" s="135"/>
      <c r="L2" s="135">
        <v>1</v>
      </c>
      <c r="M2" s="135"/>
      <c r="N2" s="135">
        <v>2</v>
      </c>
      <c r="O2" s="135"/>
      <c r="P2" s="135">
        <v>3</v>
      </c>
      <c r="Q2" s="135"/>
      <c r="R2" s="135">
        <v>4</v>
      </c>
      <c r="S2" s="135"/>
      <c r="T2" s="135">
        <v>5</v>
      </c>
      <c r="U2" s="135"/>
      <c r="V2" s="135">
        <v>6</v>
      </c>
      <c r="W2" s="135"/>
      <c r="X2" s="135">
        <v>7</v>
      </c>
      <c r="Y2" s="135"/>
      <c r="Z2" s="137">
        <v>8</v>
      </c>
      <c r="AA2" s="138"/>
      <c r="AB2" s="22">
        <v>9</v>
      </c>
    </row>
    <row r="3" spans="1:41" ht="63.75" customHeight="1" x14ac:dyDescent="0.15">
      <c r="A3" s="123" t="s">
        <v>8</v>
      </c>
      <c r="B3" s="127" t="s">
        <v>15</v>
      </c>
      <c r="C3" s="47" t="s">
        <v>2</v>
      </c>
      <c r="D3" s="144"/>
      <c r="E3" s="145"/>
      <c r="F3" s="145"/>
      <c r="G3" s="145"/>
      <c r="H3" s="145"/>
      <c r="I3" s="145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5"/>
      <c r="U3" s="145"/>
      <c r="V3" s="145"/>
      <c r="W3" s="145"/>
      <c r="X3" s="145"/>
      <c r="Y3" s="145"/>
      <c r="Z3" s="145"/>
      <c r="AA3" s="146"/>
      <c r="AB3" s="30"/>
      <c r="AF3" s="7"/>
      <c r="AG3" s="7"/>
      <c r="AH3" s="7"/>
      <c r="AI3" s="7"/>
      <c r="AJ3" s="7"/>
      <c r="AK3" s="7"/>
      <c r="AL3" s="7"/>
      <c r="AM3" s="7"/>
      <c r="AN3" s="7"/>
      <c r="AO3" s="7"/>
    </row>
    <row r="4" spans="1:41" ht="63.75" customHeight="1" x14ac:dyDescent="0.15">
      <c r="A4" s="123"/>
      <c r="B4" s="128"/>
      <c r="C4" s="47" t="s">
        <v>3</v>
      </c>
      <c r="D4" s="150"/>
      <c r="E4" s="151"/>
      <c r="F4" s="151"/>
      <c r="G4" s="151"/>
      <c r="H4" s="151"/>
      <c r="I4" s="151"/>
      <c r="J4" s="151"/>
      <c r="K4" s="151"/>
      <c r="L4" s="151"/>
      <c r="M4" s="151"/>
      <c r="N4" s="151"/>
      <c r="O4" s="151"/>
      <c r="P4" s="151"/>
      <c r="Q4" s="151"/>
      <c r="R4" s="151"/>
      <c r="S4" s="151"/>
      <c r="T4" s="151"/>
      <c r="U4" s="151"/>
      <c r="V4" s="151"/>
      <c r="W4" s="151"/>
      <c r="X4" s="151"/>
      <c r="Y4" s="151"/>
      <c r="Z4" s="151"/>
      <c r="AA4" s="152"/>
      <c r="AB4" s="31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</row>
    <row r="5" spans="1:41" ht="63.75" customHeight="1" x14ac:dyDescent="0.15">
      <c r="A5" s="123"/>
      <c r="B5" s="127" t="s">
        <v>14</v>
      </c>
      <c r="C5" s="47" t="s">
        <v>4</v>
      </c>
      <c r="D5" s="150"/>
      <c r="E5" s="151"/>
      <c r="F5" s="151"/>
      <c r="G5" s="151"/>
      <c r="H5" s="151"/>
      <c r="I5" s="151"/>
      <c r="J5" s="151"/>
      <c r="K5" s="151"/>
      <c r="L5" s="151"/>
      <c r="M5" s="151"/>
      <c r="N5" s="151"/>
      <c r="O5" s="151"/>
      <c r="P5" s="151"/>
      <c r="Q5" s="151"/>
      <c r="R5" s="151"/>
      <c r="S5" s="151"/>
      <c r="T5" s="151"/>
      <c r="U5" s="151"/>
      <c r="V5" s="151"/>
      <c r="W5" s="151"/>
      <c r="X5" s="151"/>
      <c r="Y5" s="151"/>
      <c r="Z5" s="151"/>
      <c r="AA5" s="152"/>
      <c r="AB5" s="31"/>
    </row>
    <row r="6" spans="1:41" ht="63.75" customHeight="1" x14ac:dyDescent="0.15">
      <c r="A6" s="123"/>
      <c r="B6" s="128"/>
      <c r="C6" s="47" t="s">
        <v>5</v>
      </c>
      <c r="D6" s="150"/>
      <c r="E6" s="151"/>
      <c r="F6" s="151"/>
      <c r="G6" s="151"/>
      <c r="H6" s="151"/>
      <c r="I6" s="151"/>
      <c r="J6" s="151"/>
      <c r="K6" s="151"/>
      <c r="L6" s="151"/>
      <c r="M6" s="151"/>
      <c r="N6" s="151"/>
      <c r="O6" s="151"/>
      <c r="P6" s="151"/>
      <c r="Q6" s="151"/>
      <c r="R6" s="151"/>
      <c r="S6" s="151"/>
      <c r="T6" s="151"/>
      <c r="U6" s="151"/>
      <c r="V6" s="151"/>
      <c r="W6" s="151"/>
      <c r="X6" s="151"/>
      <c r="Y6" s="151"/>
      <c r="Z6" s="151"/>
      <c r="AA6" s="152"/>
      <c r="AB6" s="31"/>
    </row>
    <row r="7" spans="1:41" ht="30" customHeight="1" thickBot="1" x14ac:dyDescent="0.2">
      <c r="A7" s="126"/>
      <c r="B7" s="26" t="s">
        <v>6</v>
      </c>
      <c r="C7" s="48"/>
      <c r="D7" s="150"/>
      <c r="E7" s="151"/>
      <c r="F7" s="151"/>
      <c r="G7" s="151"/>
      <c r="H7" s="151"/>
      <c r="I7" s="151"/>
      <c r="J7" s="151"/>
      <c r="K7" s="151"/>
      <c r="L7" s="151"/>
      <c r="M7" s="151"/>
      <c r="N7" s="151"/>
      <c r="O7" s="151"/>
      <c r="P7" s="151"/>
      <c r="Q7" s="151"/>
      <c r="R7" s="151"/>
      <c r="S7" s="151"/>
      <c r="T7" s="151"/>
      <c r="U7" s="151"/>
      <c r="V7" s="151"/>
      <c r="W7" s="151"/>
      <c r="X7" s="151"/>
      <c r="Y7" s="151"/>
      <c r="Z7" s="151"/>
      <c r="AA7" s="152"/>
      <c r="AB7" s="82"/>
    </row>
    <row r="8" spans="1:41" ht="41.25" customHeight="1" x14ac:dyDescent="0.15">
      <c r="A8" s="122" t="s">
        <v>9</v>
      </c>
      <c r="B8" s="27" t="s">
        <v>7</v>
      </c>
      <c r="C8" s="54"/>
      <c r="D8" s="150"/>
      <c r="E8" s="151"/>
      <c r="F8" s="151"/>
      <c r="G8" s="151"/>
      <c r="H8" s="151"/>
      <c r="I8" s="151"/>
      <c r="J8" s="151"/>
      <c r="K8" s="151"/>
      <c r="L8" s="151"/>
      <c r="M8" s="151"/>
      <c r="N8" s="151"/>
      <c r="O8" s="151"/>
      <c r="P8" s="151"/>
      <c r="Q8" s="151"/>
      <c r="R8" s="151"/>
      <c r="S8" s="151"/>
      <c r="T8" s="151"/>
      <c r="U8" s="151"/>
      <c r="V8" s="151"/>
      <c r="W8" s="151"/>
      <c r="X8" s="151"/>
      <c r="Y8" s="151"/>
      <c r="Z8" s="151"/>
      <c r="AA8" s="152"/>
      <c r="AB8" s="30"/>
    </row>
    <row r="9" spans="1:41" ht="66" customHeight="1" x14ac:dyDescent="0.15">
      <c r="A9" s="123"/>
      <c r="B9" s="28" t="s">
        <v>16</v>
      </c>
      <c r="C9" s="60"/>
      <c r="D9" s="150"/>
      <c r="E9" s="151"/>
      <c r="F9" s="151"/>
      <c r="G9" s="151"/>
      <c r="H9" s="151"/>
      <c r="I9" s="151"/>
      <c r="J9" s="151"/>
      <c r="K9" s="151"/>
      <c r="L9" s="151"/>
      <c r="M9" s="151"/>
      <c r="N9" s="151"/>
      <c r="O9" s="151"/>
      <c r="P9" s="151"/>
      <c r="Q9" s="151"/>
      <c r="R9" s="151"/>
      <c r="S9" s="151"/>
      <c r="T9" s="151"/>
      <c r="U9" s="151"/>
      <c r="V9" s="151"/>
      <c r="W9" s="151"/>
      <c r="X9" s="151"/>
      <c r="Y9" s="151"/>
      <c r="Z9" s="151"/>
      <c r="AA9" s="152"/>
      <c r="AB9" s="31"/>
    </row>
    <row r="10" spans="1:41" ht="66" customHeight="1" x14ac:dyDescent="0.15">
      <c r="A10" s="123"/>
      <c r="B10" s="124" t="s">
        <v>13</v>
      </c>
      <c r="C10" s="55" t="s">
        <v>0</v>
      </c>
      <c r="D10" s="150"/>
      <c r="E10" s="151"/>
      <c r="F10" s="151"/>
      <c r="G10" s="151"/>
      <c r="H10" s="151"/>
      <c r="I10" s="151"/>
      <c r="J10" s="151"/>
      <c r="K10" s="151"/>
      <c r="L10" s="151"/>
      <c r="M10" s="151"/>
      <c r="N10" s="151"/>
      <c r="O10" s="151"/>
      <c r="P10" s="151"/>
      <c r="Q10" s="151"/>
      <c r="R10" s="151"/>
      <c r="S10" s="151"/>
      <c r="T10" s="151"/>
      <c r="U10" s="151"/>
      <c r="V10" s="151"/>
      <c r="W10" s="151"/>
      <c r="X10" s="151"/>
      <c r="Y10" s="151"/>
      <c r="Z10" s="151"/>
      <c r="AA10" s="152"/>
      <c r="AB10" s="31"/>
    </row>
    <row r="11" spans="1:41" ht="66" customHeight="1" thickBot="1" x14ac:dyDescent="0.2">
      <c r="A11" s="123"/>
      <c r="B11" s="125"/>
      <c r="C11" s="55" t="s">
        <v>1</v>
      </c>
      <c r="D11" s="147"/>
      <c r="E11" s="148"/>
      <c r="F11" s="148"/>
      <c r="G11" s="148"/>
      <c r="H11" s="148"/>
      <c r="I11" s="148"/>
      <c r="J11" s="148"/>
      <c r="K11" s="148"/>
      <c r="L11" s="148"/>
      <c r="M11" s="148"/>
      <c r="N11" s="148"/>
      <c r="O11" s="148"/>
      <c r="P11" s="148"/>
      <c r="Q11" s="148"/>
      <c r="R11" s="148"/>
      <c r="S11" s="148"/>
      <c r="T11" s="148"/>
      <c r="U11" s="148"/>
      <c r="V11" s="148"/>
      <c r="W11" s="148"/>
      <c r="X11" s="148"/>
      <c r="Y11" s="148"/>
      <c r="Z11" s="148"/>
      <c r="AA11" s="149"/>
      <c r="AB11" s="31"/>
    </row>
  </sheetData>
  <mergeCells count="21">
    <mergeCell ref="D3:AA11"/>
    <mergeCell ref="A1:Q1"/>
    <mergeCell ref="R1:AB1"/>
    <mergeCell ref="A2:B2"/>
    <mergeCell ref="D2:E2"/>
    <mergeCell ref="F2:G2"/>
    <mergeCell ref="H2:I2"/>
    <mergeCell ref="J2:K2"/>
    <mergeCell ref="L2:M2"/>
    <mergeCell ref="N2:O2"/>
    <mergeCell ref="P2:Q2"/>
    <mergeCell ref="X2:Y2"/>
    <mergeCell ref="Z2:AA2"/>
    <mergeCell ref="R2:S2"/>
    <mergeCell ref="T2:U2"/>
    <mergeCell ref="V2:W2"/>
    <mergeCell ref="A3:A7"/>
    <mergeCell ref="B3:B4"/>
    <mergeCell ref="B5:B6"/>
    <mergeCell ref="A8:A11"/>
    <mergeCell ref="B10:B11"/>
  </mergeCells>
  <phoneticPr fontId="1"/>
  <pageMargins left="0" right="0" top="0.74803149606299213" bottom="0" header="0.31496062992125984" footer="0.31496062992125984"/>
  <pageSetup paperSize="9" orientation="landscape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B776AB-62FC-4D3C-870F-6DC93387C538}">
  <dimension ref="A1:AO11"/>
  <sheetViews>
    <sheetView showGridLines="0" zoomScale="90" zoomScaleNormal="90" workbookViewId="0">
      <selection sqref="A1:Q1"/>
    </sheetView>
  </sheetViews>
  <sheetFormatPr defaultColWidth="9" defaultRowHeight="21" x14ac:dyDescent="0.15"/>
  <cols>
    <col min="1" max="1" width="3.5" style="1" customWidth="1"/>
    <col min="2" max="2" width="10" style="2" customWidth="1"/>
    <col min="3" max="3" width="3.5" style="12" customWidth="1"/>
    <col min="4" max="27" width="5.375" style="3" customWidth="1"/>
    <col min="28" max="28" width="2.25" style="3" customWidth="1"/>
    <col min="29" max="16384" width="9" style="1"/>
  </cols>
  <sheetData>
    <row r="1" spans="1:41" s="6" customFormat="1" ht="30.75" customHeight="1" x14ac:dyDescent="0.15">
      <c r="A1" s="129" t="s">
        <v>12</v>
      </c>
      <c r="B1" s="130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2">
        <f>'1元旦'!R1:AE1+25</f>
        <v>45683</v>
      </c>
      <c r="S1" s="132"/>
      <c r="T1" s="132"/>
      <c r="U1" s="132"/>
      <c r="V1" s="132"/>
      <c r="W1" s="132"/>
      <c r="X1" s="132"/>
      <c r="Y1" s="132"/>
      <c r="Z1" s="132"/>
      <c r="AA1" s="132"/>
      <c r="AB1" s="132"/>
    </row>
    <row r="2" spans="1:41" s="3" customFormat="1" ht="30.75" customHeight="1" thickBot="1" x14ac:dyDescent="0.25">
      <c r="A2" s="133" t="s">
        <v>10</v>
      </c>
      <c r="B2" s="134"/>
      <c r="C2" s="13" t="s">
        <v>11</v>
      </c>
      <c r="D2" s="138">
        <v>9</v>
      </c>
      <c r="E2" s="137"/>
      <c r="F2" s="135">
        <v>10</v>
      </c>
      <c r="G2" s="135"/>
      <c r="H2" s="135">
        <v>11</v>
      </c>
      <c r="I2" s="135"/>
      <c r="J2" s="135">
        <v>12</v>
      </c>
      <c r="K2" s="135"/>
      <c r="L2" s="135">
        <v>1</v>
      </c>
      <c r="M2" s="135"/>
      <c r="N2" s="135">
        <v>2</v>
      </c>
      <c r="O2" s="135"/>
      <c r="P2" s="135">
        <v>3</v>
      </c>
      <c r="Q2" s="135"/>
      <c r="R2" s="135">
        <v>4</v>
      </c>
      <c r="S2" s="135"/>
      <c r="T2" s="135">
        <v>5</v>
      </c>
      <c r="U2" s="135"/>
      <c r="V2" s="135">
        <v>6</v>
      </c>
      <c r="W2" s="135"/>
      <c r="X2" s="135">
        <v>7</v>
      </c>
      <c r="Y2" s="135"/>
      <c r="Z2" s="137">
        <v>8</v>
      </c>
      <c r="AA2" s="138"/>
      <c r="AB2" s="22">
        <v>9</v>
      </c>
    </row>
    <row r="3" spans="1:41" ht="63.75" customHeight="1" x14ac:dyDescent="0.15">
      <c r="A3" s="123" t="s">
        <v>8</v>
      </c>
      <c r="B3" s="127" t="s">
        <v>15</v>
      </c>
      <c r="C3" s="47" t="s">
        <v>2</v>
      </c>
      <c r="D3" s="144"/>
      <c r="E3" s="145"/>
      <c r="F3" s="145"/>
      <c r="G3" s="145"/>
      <c r="H3" s="145"/>
      <c r="I3" s="145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5"/>
      <c r="U3" s="145"/>
      <c r="V3" s="145"/>
      <c r="W3" s="145"/>
      <c r="X3" s="145"/>
      <c r="Y3" s="145"/>
      <c r="Z3" s="145"/>
      <c r="AA3" s="146"/>
      <c r="AB3" s="30"/>
      <c r="AF3" s="7"/>
      <c r="AG3" s="7"/>
      <c r="AH3" s="7"/>
      <c r="AI3" s="7"/>
      <c r="AJ3" s="7"/>
      <c r="AK3" s="7"/>
      <c r="AL3" s="7"/>
      <c r="AM3" s="7"/>
      <c r="AN3" s="7"/>
      <c r="AO3" s="7"/>
    </row>
    <row r="4" spans="1:41" ht="63.75" customHeight="1" x14ac:dyDescent="0.15">
      <c r="A4" s="123"/>
      <c r="B4" s="128"/>
      <c r="C4" s="47" t="s">
        <v>3</v>
      </c>
      <c r="D4" s="150"/>
      <c r="E4" s="151"/>
      <c r="F4" s="151"/>
      <c r="G4" s="151"/>
      <c r="H4" s="151"/>
      <c r="I4" s="151"/>
      <c r="J4" s="151"/>
      <c r="K4" s="151"/>
      <c r="L4" s="151"/>
      <c r="M4" s="151"/>
      <c r="N4" s="151"/>
      <c r="O4" s="151"/>
      <c r="P4" s="151"/>
      <c r="Q4" s="151"/>
      <c r="R4" s="151"/>
      <c r="S4" s="151"/>
      <c r="T4" s="151"/>
      <c r="U4" s="151"/>
      <c r="V4" s="151"/>
      <c r="W4" s="151"/>
      <c r="X4" s="151"/>
      <c r="Y4" s="151"/>
      <c r="Z4" s="151"/>
      <c r="AA4" s="152"/>
      <c r="AB4" s="31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</row>
    <row r="5" spans="1:41" ht="63.75" customHeight="1" x14ac:dyDescent="0.15">
      <c r="A5" s="123"/>
      <c r="B5" s="127" t="s">
        <v>14</v>
      </c>
      <c r="C5" s="47" t="s">
        <v>4</v>
      </c>
      <c r="D5" s="150"/>
      <c r="E5" s="151"/>
      <c r="F5" s="151"/>
      <c r="G5" s="151"/>
      <c r="H5" s="151"/>
      <c r="I5" s="151"/>
      <c r="J5" s="151"/>
      <c r="K5" s="151"/>
      <c r="L5" s="151"/>
      <c r="M5" s="151"/>
      <c r="N5" s="151"/>
      <c r="O5" s="151"/>
      <c r="P5" s="151"/>
      <c r="Q5" s="151"/>
      <c r="R5" s="151"/>
      <c r="S5" s="151"/>
      <c r="T5" s="151"/>
      <c r="U5" s="151"/>
      <c r="V5" s="151"/>
      <c r="W5" s="151"/>
      <c r="X5" s="151"/>
      <c r="Y5" s="151"/>
      <c r="Z5" s="151"/>
      <c r="AA5" s="152"/>
      <c r="AB5" s="31"/>
    </row>
    <row r="6" spans="1:41" ht="63.75" customHeight="1" x14ac:dyDescent="0.15">
      <c r="A6" s="123"/>
      <c r="B6" s="128"/>
      <c r="C6" s="47" t="s">
        <v>5</v>
      </c>
      <c r="D6" s="150"/>
      <c r="E6" s="151"/>
      <c r="F6" s="151"/>
      <c r="G6" s="151"/>
      <c r="H6" s="151"/>
      <c r="I6" s="151"/>
      <c r="J6" s="151"/>
      <c r="K6" s="151"/>
      <c r="L6" s="151"/>
      <c r="M6" s="151"/>
      <c r="N6" s="151"/>
      <c r="O6" s="151"/>
      <c r="P6" s="151"/>
      <c r="Q6" s="151"/>
      <c r="R6" s="151"/>
      <c r="S6" s="151"/>
      <c r="T6" s="151"/>
      <c r="U6" s="151"/>
      <c r="V6" s="151"/>
      <c r="W6" s="151"/>
      <c r="X6" s="151"/>
      <c r="Y6" s="151"/>
      <c r="Z6" s="151"/>
      <c r="AA6" s="152"/>
      <c r="AB6" s="31"/>
    </row>
    <row r="7" spans="1:41" ht="30" customHeight="1" thickBot="1" x14ac:dyDescent="0.2">
      <c r="A7" s="126"/>
      <c r="B7" s="26" t="s">
        <v>6</v>
      </c>
      <c r="C7" s="48"/>
      <c r="D7" s="150"/>
      <c r="E7" s="151"/>
      <c r="F7" s="151"/>
      <c r="G7" s="151"/>
      <c r="H7" s="151"/>
      <c r="I7" s="151"/>
      <c r="J7" s="151"/>
      <c r="K7" s="151"/>
      <c r="L7" s="151"/>
      <c r="M7" s="151"/>
      <c r="N7" s="151"/>
      <c r="O7" s="151"/>
      <c r="P7" s="151"/>
      <c r="Q7" s="151"/>
      <c r="R7" s="151"/>
      <c r="S7" s="151"/>
      <c r="T7" s="151"/>
      <c r="U7" s="151"/>
      <c r="V7" s="151"/>
      <c r="W7" s="151"/>
      <c r="X7" s="151"/>
      <c r="Y7" s="151"/>
      <c r="Z7" s="151"/>
      <c r="AA7" s="152"/>
      <c r="AB7" s="82"/>
    </row>
    <row r="8" spans="1:41" ht="41.25" customHeight="1" x14ac:dyDescent="0.15">
      <c r="A8" s="122" t="s">
        <v>9</v>
      </c>
      <c r="B8" s="27" t="s">
        <v>7</v>
      </c>
      <c r="C8" s="54"/>
      <c r="D8" s="150"/>
      <c r="E8" s="151"/>
      <c r="F8" s="151"/>
      <c r="G8" s="151"/>
      <c r="H8" s="151"/>
      <c r="I8" s="151"/>
      <c r="J8" s="151"/>
      <c r="K8" s="151"/>
      <c r="L8" s="151"/>
      <c r="M8" s="151"/>
      <c r="N8" s="151"/>
      <c r="O8" s="151"/>
      <c r="P8" s="151"/>
      <c r="Q8" s="151"/>
      <c r="R8" s="151"/>
      <c r="S8" s="151"/>
      <c r="T8" s="151"/>
      <c r="U8" s="151"/>
      <c r="V8" s="151"/>
      <c r="W8" s="151"/>
      <c r="X8" s="151"/>
      <c r="Y8" s="151"/>
      <c r="Z8" s="151"/>
      <c r="AA8" s="152"/>
      <c r="AB8" s="30"/>
    </row>
    <row r="9" spans="1:41" ht="66" customHeight="1" x14ac:dyDescent="0.15">
      <c r="A9" s="123"/>
      <c r="B9" s="28" t="s">
        <v>16</v>
      </c>
      <c r="C9" s="60"/>
      <c r="D9" s="150"/>
      <c r="E9" s="151"/>
      <c r="F9" s="151"/>
      <c r="G9" s="151"/>
      <c r="H9" s="151"/>
      <c r="I9" s="151"/>
      <c r="J9" s="151"/>
      <c r="K9" s="151"/>
      <c r="L9" s="151"/>
      <c r="M9" s="151"/>
      <c r="N9" s="151"/>
      <c r="O9" s="151"/>
      <c r="P9" s="151"/>
      <c r="Q9" s="151"/>
      <c r="R9" s="151"/>
      <c r="S9" s="151"/>
      <c r="T9" s="151"/>
      <c r="U9" s="151"/>
      <c r="V9" s="151"/>
      <c r="W9" s="151"/>
      <c r="X9" s="151"/>
      <c r="Y9" s="151"/>
      <c r="Z9" s="151"/>
      <c r="AA9" s="152"/>
      <c r="AB9" s="31"/>
    </row>
    <row r="10" spans="1:41" ht="66" customHeight="1" x14ac:dyDescent="0.15">
      <c r="A10" s="123"/>
      <c r="B10" s="124" t="s">
        <v>13</v>
      </c>
      <c r="C10" s="55" t="s">
        <v>0</v>
      </c>
      <c r="D10" s="150"/>
      <c r="E10" s="151"/>
      <c r="F10" s="151"/>
      <c r="G10" s="151"/>
      <c r="H10" s="151"/>
      <c r="I10" s="151"/>
      <c r="J10" s="151"/>
      <c r="K10" s="151"/>
      <c r="L10" s="151"/>
      <c r="M10" s="151"/>
      <c r="N10" s="151"/>
      <c r="O10" s="151"/>
      <c r="P10" s="151"/>
      <c r="Q10" s="151"/>
      <c r="R10" s="151"/>
      <c r="S10" s="151"/>
      <c r="T10" s="151"/>
      <c r="U10" s="151"/>
      <c r="V10" s="151"/>
      <c r="W10" s="151"/>
      <c r="X10" s="151"/>
      <c r="Y10" s="151"/>
      <c r="Z10" s="151"/>
      <c r="AA10" s="152"/>
      <c r="AB10" s="31"/>
    </row>
    <row r="11" spans="1:41" ht="66" customHeight="1" thickBot="1" x14ac:dyDescent="0.2">
      <c r="A11" s="123"/>
      <c r="B11" s="125"/>
      <c r="C11" s="55" t="s">
        <v>1</v>
      </c>
      <c r="D11" s="147"/>
      <c r="E11" s="148"/>
      <c r="F11" s="148"/>
      <c r="G11" s="148"/>
      <c r="H11" s="148"/>
      <c r="I11" s="148"/>
      <c r="J11" s="148"/>
      <c r="K11" s="148"/>
      <c r="L11" s="148"/>
      <c r="M11" s="148"/>
      <c r="N11" s="148"/>
      <c r="O11" s="148"/>
      <c r="P11" s="148"/>
      <c r="Q11" s="148"/>
      <c r="R11" s="148"/>
      <c r="S11" s="148"/>
      <c r="T11" s="148"/>
      <c r="U11" s="148"/>
      <c r="V11" s="148"/>
      <c r="W11" s="148"/>
      <c r="X11" s="148"/>
      <c r="Y11" s="148"/>
      <c r="Z11" s="148"/>
      <c r="AA11" s="149"/>
      <c r="AB11" s="31"/>
    </row>
  </sheetData>
  <mergeCells count="21">
    <mergeCell ref="D3:AA11"/>
    <mergeCell ref="A1:Q1"/>
    <mergeCell ref="R1:AB1"/>
    <mergeCell ref="A2:B2"/>
    <mergeCell ref="D2:E2"/>
    <mergeCell ref="F2:G2"/>
    <mergeCell ref="H2:I2"/>
    <mergeCell ref="J2:K2"/>
    <mergeCell ref="L2:M2"/>
    <mergeCell ref="N2:O2"/>
    <mergeCell ref="P2:Q2"/>
    <mergeCell ref="X2:Y2"/>
    <mergeCell ref="Z2:AA2"/>
    <mergeCell ref="R2:S2"/>
    <mergeCell ref="T2:U2"/>
    <mergeCell ref="V2:W2"/>
    <mergeCell ref="A3:A7"/>
    <mergeCell ref="B3:B4"/>
    <mergeCell ref="B5:B6"/>
    <mergeCell ref="A8:A11"/>
    <mergeCell ref="B10:B11"/>
  </mergeCells>
  <phoneticPr fontId="1"/>
  <pageMargins left="0" right="0" top="0.74803149606299213" bottom="0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O11"/>
  <sheetViews>
    <sheetView zoomScale="90" zoomScaleNormal="90" workbookViewId="0">
      <selection sqref="A1:Q1"/>
    </sheetView>
  </sheetViews>
  <sheetFormatPr defaultColWidth="9" defaultRowHeight="21" x14ac:dyDescent="0.15"/>
  <cols>
    <col min="1" max="1" width="3.5" style="1" customWidth="1"/>
    <col min="2" max="2" width="10" style="2" customWidth="1"/>
    <col min="3" max="3" width="3.5" style="12" customWidth="1"/>
    <col min="4" max="27" width="5.375" style="3" customWidth="1"/>
    <col min="28" max="28" width="2.25" style="3" customWidth="1"/>
    <col min="29" max="16384" width="9" style="1"/>
  </cols>
  <sheetData>
    <row r="1" spans="1:41" s="6" customFormat="1" ht="30.75" customHeight="1" x14ac:dyDescent="0.15">
      <c r="A1" s="129" t="s">
        <v>12</v>
      </c>
      <c r="B1" s="130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2">
        <f>'1元旦'!R1:AE1+4</f>
        <v>45662</v>
      </c>
      <c r="S1" s="132"/>
      <c r="T1" s="132"/>
      <c r="U1" s="132"/>
      <c r="V1" s="132"/>
      <c r="W1" s="132"/>
      <c r="X1" s="132"/>
      <c r="Y1" s="132"/>
      <c r="Z1" s="132"/>
      <c r="AA1" s="132"/>
      <c r="AB1" s="132"/>
    </row>
    <row r="2" spans="1:41" s="3" customFormat="1" ht="30.75" customHeight="1" thickBot="1" x14ac:dyDescent="0.25">
      <c r="A2" s="133" t="s">
        <v>10</v>
      </c>
      <c r="B2" s="134"/>
      <c r="C2" s="13" t="s">
        <v>11</v>
      </c>
      <c r="D2" s="139">
        <v>9</v>
      </c>
      <c r="E2" s="140"/>
      <c r="F2" s="135">
        <v>10</v>
      </c>
      <c r="G2" s="135"/>
      <c r="H2" s="135">
        <v>11</v>
      </c>
      <c r="I2" s="135"/>
      <c r="J2" s="135">
        <v>12</v>
      </c>
      <c r="K2" s="135"/>
      <c r="L2" s="135">
        <v>1</v>
      </c>
      <c r="M2" s="135"/>
      <c r="N2" s="135">
        <v>2</v>
      </c>
      <c r="O2" s="135"/>
      <c r="P2" s="136">
        <v>3</v>
      </c>
      <c r="Q2" s="136"/>
      <c r="R2" s="136">
        <v>4</v>
      </c>
      <c r="S2" s="136"/>
      <c r="T2" s="135">
        <v>5</v>
      </c>
      <c r="U2" s="135"/>
      <c r="V2" s="135">
        <v>6</v>
      </c>
      <c r="W2" s="135"/>
      <c r="X2" s="135">
        <v>7</v>
      </c>
      <c r="Y2" s="135"/>
      <c r="Z2" s="137">
        <v>8</v>
      </c>
      <c r="AA2" s="138"/>
      <c r="AB2" s="22">
        <v>9</v>
      </c>
    </row>
    <row r="3" spans="1:41" ht="63.75" customHeight="1" x14ac:dyDescent="0.15">
      <c r="A3" s="123" t="s">
        <v>8</v>
      </c>
      <c r="B3" s="127" t="s">
        <v>15</v>
      </c>
      <c r="C3" s="14" t="s">
        <v>2</v>
      </c>
      <c r="D3" s="5"/>
      <c r="E3" s="16"/>
      <c r="F3" s="144"/>
      <c r="G3" s="145"/>
      <c r="H3" s="145"/>
      <c r="I3" s="145"/>
      <c r="J3" s="145"/>
      <c r="K3" s="146"/>
      <c r="L3" s="144"/>
      <c r="M3" s="145"/>
      <c r="N3" s="145"/>
      <c r="O3" s="146"/>
      <c r="P3" s="29"/>
      <c r="Q3" s="4"/>
      <c r="R3" s="5"/>
      <c r="S3" s="16"/>
      <c r="T3" s="144"/>
      <c r="U3" s="145"/>
      <c r="V3" s="145"/>
      <c r="W3" s="145"/>
      <c r="X3" s="145"/>
      <c r="Y3" s="145"/>
      <c r="Z3" s="145"/>
      <c r="AA3" s="146"/>
      <c r="AB3" s="30"/>
      <c r="AF3" s="7"/>
      <c r="AG3" s="7"/>
      <c r="AH3" s="7"/>
      <c r="AI3" s="7"/>
      <c r="AJ3" s="7"/>
      <c r="AK3" s="7"/>
      <c r="AL3" s="7"/>
      <c r="AM3" s="7"/>
      <c r="AN3" s="7"/>
      <c r="AO3" s="7"/>
    </row>
    <row r="4" spans="1:41" ht="63.75" customHeight="1" thickBot="1" x14ac:dyDescent="0.2">
      <c r="A4" s="123"/>
      <c r="B4" s="128"/>
      <c r="C4" s="14" t="s">
        <v>3</v>
      </c>
      <c r="D4" s="5"/>
      <c r="E4" s="16"/>
      <c r="F4" s="147"/>
      <c r="G4" s="148"/>
      <c r="H4" s="148"/>
      <c r="I4" s="148"/>
      <c r="J4" s="148"/>
      <c r="K4" s="149"/>
      <c r="L4" s="147"/>
      <c r="M4" s="148"/>
      <c r="N4" s="148"/>
      <c r="O4" s="149"/>
      <c r="P4" s="58"/>
      <c r="Q4" s="39"/>
      <c r="R4" s="38"/>
      <c r="S4" s="40"/>
      <c r="T4" s="150"/>
      <c r="U4" s="151"/>
      <c r="V4" s="151"/>
      <c r="W4" s="151"/>
      <c r="X4" s="148"/>
      <c r="Y4" s="148"/>
      <c r="Z4" s="148"/>
      <c r="AA4" s="149"/>
      <c r="AB4" s="31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</row>
    <row r="5" spans="1:41" ht="63.75" customHeight="1" thickBot="1" x14ac:dyDescent="0.2">
      <c r="A5" s="123"/>
      <c r="B5" s="127" t="s">
        <v>14</v>
      </c>
      <c r="C5" s="14" t="s">
        <v>4</v>
      </c>
      <c r="D5" s="5"/>
      <c r="E5" s="16"/>
      <c r="F5" s="141"/>
      <c r="G5" s="142"/>
      <c r="H5" s="142"/>
      <c r="I5" s="142"/>
      <c r="J5" s="142"/>
      <c r="K5" s="143"/>
      <c r="L5" s="141"/>
      <c r="M5" s="142"/>
      <c r="N5" s="142"/>
      <c r="O5" s="143"/>
      <c r="P5" s="144"/>
      <c r="Q5" s="145"/>
      <c r="R5" s="145"/>
      <c r="S5" s="145"/>
      <c r="T5" s="145"/>
      <c r="U5" s="145"/>
      <c r="V5" s="145"/>
      <c r="W5" s="146"/>
      <c r="X5" s="142"/>
      <c r="Y5" s="142"/>
      <c r="Z5" s="142"/>
      <c r="AA5" s="143"/>
      <c r="AB5" s="31"/>
    </row>
    <row r="6" spans="1:41" ht="63.75" customHeight="1" thickBot="1" x14ac:dyDescent="0.2">
      <c r="A6" s="123"/>
      <c r="B6" s="128"/>
      <c r="C6" s="14" t="s">
        <v>5</v>
      </c>
      <c r="D6" s="5"/>
      <c r="E6" s="16"/>
      <c r="F6" s="141"/>
      <c r="G6" s="142"/>
      <c r="H6" s="142"/>
      <c r="I6" s="142"/>
      <c r="J6" s="142"/>
      <c r="K6" s="143"/>
      <c r="L6" s="37"/>
      <c r="M6" s="9"/>
      <c r="N6" s="8"/>
      <c r="O6" s="17"/>
      <c r="P6" s="147"/>
      <c r="Q6" s="148"/>
      <c r="R6" s="148"/>
      <c r="S6" s="148"/>
      <c r="T6" s="148"/>
      <c r="U6" s="148"/>
      <c r="V6" s="148"/>
      <c r="W6" s="149"/>
      <c r="X6" s="77"/>
      <c r="Y6" s="77"/>
      <c r="Z6" s="77"/>
      <c r="AA6" s="78"/>
      <c r="AB6" s="20"/>
    </row>
    <row r="7" spans="1:41" ht="30" customHeight="1" thickBot="1" x14ac:dyDescent="0.2">
      <c r="A7" s="126"/>
      <c r="B7" s="26" t="s">
        <v>6</v>
      </c>
      <c r="C7" s="23"/>
      <c r="D7" s="11"/>
      <c r="E7" s="10"/>
      <c r="F7" s="34"/>
      <c r="G7" s="35"/>
      <c r="H7" s="34"/>
      <c r="I7" s="35"/>
      <c r="J7" s="34"/>
      <c r="K7" s="35"/>
      <c r="L7" s="11"/>
      <c r="M7" s="10"/>
      <c r="N7" s="11"/>
      <c r="O7" s="10"/>
      <c r="P7" s="34"/>
      <c r="Q7" s="35"/>
      <c r="R7" s="34"/>
      <c r="S7" s="35"/>
      <c r="T7" s="34"/>
      <c r="U7" s="35"/>
      <c r="V7" s="34"/>
      <c r="W7" s="35"/>
      <c r="X7" s="11"/>
      <c r="Y7" s="10"/>
      <c r="Z7" s="11"/>
      <c r="AA7" s="18"/>
      <c r="AB7" s="21"/>
    </row>
    <row r="8" spans="1:41" ht="41.25" customHeight="1" thickBot="1" x14ac:dyDescent="0.2">
      <c r="A8" s="122" t="s">
        <v>9</v>
      </c>
      <c r="B8" s="27" t="s">
        <v>7</v>
      </c>
      <c r="C8" s="24"/>
      <c r="D8" s="8"/>
      <c r="E8" s="9"/>
      <c r="F8" s="8"/>
      <c r="G8" s="9"/>
      <c r="H8" s="8"/>
      <c r="I8" s="9"/>
      <c r="J8" s="8"/>
      <c r="K8" s="9"/>
      <c r="L8" s="8"/>
      <c r="M8" s="9"/>
      <c r="N8" s="8"/>
      <c r="O8" s="9"/>
      <c r="P8" s="8"/>
      <c r="Q8" s="9"/>
      <c r="R8" s="8"/>
      <c r="S8" s="9"/>
      <c r="T8" s="8"/>
      <c r="U8" s="9"/>
      <c r="V8" s="50"/>
      <c r="W8" s="141"/>
      <c r="X8" s="142"/>
      <c r="Y8" s="142"/>
      <c r="Z8" s="143"/>
      <c r="AA8" s="17"/>
      <c r="AB8" s="19"/>
    </row>
    <row r="9" spans="1:41" ht="66" customHeight="1" thickBot="1" x14ac:dyDescent="0.2">
      <c r="A9" s="123"/>
      <c r="B9" s="28" t="s">
        <v>16</v>
      </c>
      <c r="C9" s="25"/>
      <c r="D9" s="5"/>
      <c r="E9" s="4"/>
      <c r="F9" s="5"/>
      <c r="G9" s="4"/>
      <c r="H9" s="5"/>
      <c r="I9" s="4"/>
      <c r="J9" s="5"/>
      <c r="K9" s="4"/>
      <c r="L9" s="5"/>
      <c r="M9" s="4"/>
      <c r="N9" s="5"/>
      <c r="O9" s="4"/>
      <c r="P9" s="5"/>
      <c r="Q9" s="4"/>
      <c r="R9" s="5"/>
      <c r="S9" s="4"/>
      <c r="T9" s="5"/>
      <c r="U9" s="4"/>
      <c r="V9" s="49"/>
      <c r="W9" s="141"/>
      <c r="X9" s="142"/>
      <c r="Y9" s="142"/>
      <c r="Z9" s="143"/>
      <c r="AA9" s="16"/>
      <c r="AB9" s="20"/>
    </row>
    <row r="10" spans="1:41" ht="66" customHeight="1" thickBot="1" x14ac:dyDescent="0.2">
      <c r="A10" s="123"/>
      <c r="B10" s="124" t="s">
        <v>13</v>
      </c>
      <c r="C10" s="15" t="s">
        <v>0</v>
      </c>
      <c r="D10" s="5"/>
      <c r="E10" s="4"/>
      <c r="F10" s="5"/>
      <c r="G10" s="4"/>
      <c r="H10" s="5"/>
      <c r="I10" s="4"/>
      <c r="J10" s="5"/>
      <c r="K10" s="4"/>
      <c r="L10" s="5"/>
      <c r="M10" s="4"/>
      <c r="N10" s="5"/>
      <c r="O10" s="4"/>
      <c r="P10" s="5"/>
      <c r="Q10" s="4"/>
      <c r="R10" s="5"/>
      <c r="S10" s="4"/>
      <c r="T10" s="5"/>
      <c r="U10" s="4"/>
      <c r="V10" s="5"/>
      <c r="W10" s="9"/>
      <c r="X10" s="32"/>
      <c r="Y10" s="33"/>
      <c r="Z10" s="32"/>
      <c r="AA10" s="40"/>
      <c r="AB10" s="20"/>
    </row>
    <row r="11" spans="1:41" ht="66" customHeight="1" thickBot="1" x14ac:dyDescent="0.2">
      <c r="A11" s="123"/>
      <c r="B11" s="125"/>
      <c r="C11" s="15" t="s">
        <v>1</v>
      </c>
      <c r="D11" s="5"/>
      <c r="E11" s="4"/>
      <c r="F11" s="5"/>
      <c r="G11" s="4"/>
      <c r="H11" s="5"/>
      <c r="I11" s="4"/>
      <c r="J11" s="5"/>
      <c r="K11" s="4"/>
      <c r="L11" s="5"/>
      <c r="M11" s="4"/>
      <c r="N11" s="5"/>
      <c r="O11" s="4"/>
      <c r="P11" s="5"/>
      <c r="Q11" s="4"/>
      <c r="R11" s="5"/>
      <c r="S11" s="4"/>
      <c r="T11" s="5"/>
      <c r="U11" s="4"/>
      <c r="V11" s="5"/>
      <c r="W11" s="16"/>
      <c r="X11" s="141"/>
      <c r="Y11" s="142"/>
      <c r="Z11" s="142"/>
      <c r="AA11" s="143"/>
      <c r="AB11" s="31"/>
    </row>
  </sheetData>
  <mergeCells count="31">
    <mergeCell ref="L5:O5"/>
    <mergeCell ref="L3:O4"/>
    <mergeCell ref="A1:Q1"/>
    <mergeCell ref="R1:AB1"/>
    <mergeCell ref="A2:B2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V2:W2"/>
    <mergeCell ref="A8:A11"/>
    <mergeCell ref="B10:B11"/>
    <mergeCell ref="W8:Z8"/>
    <mergeCell ref="X2:Y2"/>
    <mergeCell ref="Z2:AA2"/>
    <mergeCell ref="A3:A7"/>
    <mergeCell ref="B3:B4"/>
    <mergeCell ref="B5:B6"/>
    <mergeCell ref="T3:AA4"/>
    <mergeCell ref="X5:AA5"/>
    <mergeCell ref="P5:W6"/>
    <mergeCell ref="F6:K6"/>
    <mergeCell ref="F3:K4"/>
    <mergeCell ref="F5:K5"/>
    <mergeCell ref="X11:AA11"/>
    <mergeCell ref="W9:Z9"/>
  </mergeCells>
  <phoneticPr fontId="1"/>
  <pageMargins left="0" right="0" top="0.74803149606299213" bottom="0" header="0.31496062992125984" footer="0.31496062992125984"/>
  <pageSetup paperSize="9" orientation="landscape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645F78-A739-4C9E-B9DC-FFD284276E50}">
  <sheetPr>
    <tabColor rgb="FFFF0000"/>
  </sheetPr>
  <dimension ref="A1:AO11"/>
  <sheetViews>
    <sheetView showGridLines="0" zoomScale="90" zoomScaleNormal="90" workbookViewId="0">
      <selection sqref="A1:Q1"/>
    </sheetView>
  </sheetViews>
  <sheetFormatPr defaultColWidth="9" defaultRowHeight="21" x14ac:dyDescent="0.15"/>
  <cols>
    <col min="1" max="1" width="3.5" style="1" customWidth="1"/>
    <col min="2" max="2" width="10" style="2" customWidth="1"/>
    <col min="3" max="3" width="3.5" style="12" customWidth="1"/>
    <col min="4" max="27" width="5.375" style="3" customWidth="1"/>
    <col min="28" max="28" width="2.25" style="3" customWidth="1"/>
    <col min="29" max="16384" width="9" style="1"/>
  </cols>
  <sheetData>
    <row r="1" spans="1:41" s="6" customFormat="1" ht="30.75" customHeight="1" x14ac:dyDescent="0.15">
      <c r="A1" s="129" t="s">
        <v>12</v>
      </c>
      <c r="B1" s="130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2">
        <f>'1元旦'!R1:AE1+26</f>
        <v>45684</v>
      </c>
      <c r="S1" s="132"/>
      <c r="T1" s="132"/>
      <c r="U1" s="132"/>
      <c r="V1" s="132"/>
      <c r="W1" s="132"/>
      <c r="X1" s="132"/>
      <c r="Y1" s="132"/>
      <c r="Z1" s="132"/>
      <c r="AA1" s="132"/>
      <c r="AB1" s="132"/>
    </row>
    <row r="2" spans="1:41" s="3" customFormat="1" ht="30.75" customHeight="1" x14ac:dyDescent="0.2">
      <c r="A2" s="133" t="s">
        <v>10</v>
      </c>
      <c r="B2" s="134"/>
      <c r="C2" s="13" t="s">
        <v>11</v>
      </c>
      <c r="D2" s="139">
        <v>9</v>
      </c>
      <c r="E2" s="140"/>
      <c r="F2" s="136">
        <v>10</v>
      </c>
      <c r="G2" s="136"/>
      <c r="H2" s="136">
        <v>11</v>
      </c>
      <c r="I2" s="136"/>
      <c r="J2" s="136">
        <v>12</v>
      </c>
      <c r="K2" s="136"/>
      <c r="L2" s="136">
        <v>1</v>
      </c>
      <c r="M2" s="136"/>
      <c r="N2" s="136">
        <v>2</v>
      </c>
      <c r="O2" s="136"/>
      <c r="P2" s="136">
        <v>3</v>
      </c>
      <c r="Q2" s="136"/>
      <c r="R2" s="136">
        <v>4</v>
      </c>
      <c r="S2" s="136"/>
      <c r="T2" s="136">
        <v>5</v>
      </c>
      <c r="U2" s="136"/>
      <c r="V2" s="135">
        <v>6</v>
      </c>
      <c r="W2" s="135"/>
      <c r="X2" s="135">
        <v>7</v>
      </c>
      <c r="Y2" s="135"/>
      <c r="Z2" s="137">
        <v>8</v>
      </c>
      <c r="AA2" s="138"/>
      <c r="AB2" s="22">
        <v>9</v>
      </c>
    </row>
    <row r="3" spans="1:41" ht="63.75" customHeight="1" x14ac:dyDescent="0.15">
      <c r="A3" s="123" t="s">
        <v>8</v>
      </c>
      <c r="B3" s="127" t="s">
        <v>15</v>
      </c>
      <c r="C3" s="47" t="s">
        <v>2</v>
      </c>
      <c r="D3" s="80"/>
      <c r="E3" s="4"/>
      <c r="F3" s="5"/>
      <c r="G3" s="4"/>
      <c r="H3" s="5"/>
      <c r="I3" s="4"/>
      <c r="J3" s="5"/>
      <c r="K3" s="4"/>
      <c r="L3" s="5"/>
      <c r="M3" s="4"/>
      <c r="N3" s="5"/>
      <c r="O3" s="4"/>
      <c r="P3" s="5"/>
      <c r="Q3" s="4"/>
      <c r="R3" s="5"/>
      <c r="S3" s="4"/>
      <c r="T3" s="5"/>
      <c r="U3" s="4"/>
      <c r="V3" s="5"/>
      <c r="W3" s="4"/>
      <c r="X3" s="5"/>
      <c r="Y3" s="4"/>
      <c r="Z3" s="5"/>
      <c r="AA3" s="83"/>
      <c r="AB3" s="30"/>
      <c r="AF3" s="7"/>
      <c r="AG3" s="7"/>
      <c r="AH3" s="7"/>
      <c r="AI3" s="7"/>
      <c r="AJ3" s="7"/>
      <c r="AK3" s="7"/>
      <c r="AL3" s="7"/>
      <c r="AM3" s="7"/>
      <c r="AN3" s="7"/>
      <c r="AO3" s="7"/>
    </row>
    <row r="4" spans="1:41" ht="63.75" customHeight="1" x14ac:dyDescent="0.15">
      <c r="A4" s="123"/>
      <c r="B4" s="128"/>
      <c r="C4" s="47" t="s">
        <v>3</v>
      </c>
      <c r="D4" s="80"/>
      <c r="E4" s="4"/>
      <c r="F4" s="5"/>
      <c r="G4" s="4"/>
      <c r="H4" s="5"/>
      <c r="I4" s="4"/>
      <c r="J4" s="5"/>
      <c r="K4" s="4"/>
      <c r="L4" s="5"/>
      <c r="M4" s="4"/>
      <c r="N4" s="5"/>
      <c r="O4" s="4"/>
      <c r="P4" s="5"/>
      <c r="Q4" s="4"/>
      <c r="R4" s="5"/>
      <c r="S4" s="4"/>
      <c r="T4" s="5"/>
      <c r="U4" s="4"/>
      <c r="V4" s="5"/>
      <c r="W4" s="4"/>
      <c r="X4" s="5"/>
      <c r="Y4" s="4"/>
      <c r="Z4" s="5"/>
      <c r="AA4" s="83"/>
      <c r="AB4" s="31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</row>
    <row r="5" spans="1:41" ht="63.75" customHeight="1" x14ac:dyDescent="0.15">
      <c r="A5" s="123"/>
      <c r="B5" s="127" t="s">
        <v>14</v>
      </c>
      <c r="C5" s="47" t="s">
        <v>4</v>
      </c>
      <c r="D5" s="80"/>
      <c r="E5" s="4"/>
      <c r="F5" s="5"/>
      <c r="G5" s="4"/>
      <c r="H5" s="5"/>
      <c r="I5" s="4"/>
      <c r="J5" s="5"/>
      <c r="K5" s="4"/>
      <c r="L5" s="5"/>
      <c r="M5" s="4"/>
      <c r="N5" s="5"/>
      <c r="O5" s="4"/>
      <c r="P5" s="5"/>
      <c r="Q5" s="4"/>
      <c r="R5" s="5"/>
      <c r="S5" s="4"/>
      <c r="T5" s="5"/>
      <c r="U5" s="4"/>
      <c r="V5" s="5"/>
      <c r="W5" s="4"/>
      <c r="X5" s="5"/>
      <c r="Y5" s="4"/>
      <c r="Z5" s="5"/>
      <c r="AA5" s="83"/>
      <c r="AB5" s="31"/>
    </row>
    <row r="6" spans="1:41" ht="63.75" customHeight="1" x14ac:dyDescent="0.15">
      <c r="A6" s="123"/>
      <c r="B6" s="128"/>
      <c r="C6" s="47" t="s">
        <v>5</v>
      </c>
      <c r="D6" s="80"/>
      <c r="E6" s="4"/>
      <c r="F6" s="5"/>
      <c r="G6" s="4"/>
      <c r="H6" s="5"/>
      <c r="I6" s="4"/>
      <c r="J6" s="5"/>
      <c r="K6" s="4"/>
      <c r="L6" s="5"/>
      <c r="M6" s="4"/>
      <c r="N6" s="5"/>
      <c r="O6" s="4"/>
      <c r="P6" s="5"/>
      <c r="Q6" s="4"/>
      <c r="R6" s="5"/>
      <c r="S6" s="4"/>
      <c r="T6" s="5"/>
      <c r="U6" s="4"/>
      <c r="V6" s="5"/>
      <c r="W6" s="4"/>
      <c r="X6" s="5"/>
      <c r="Y6" s="4"/>
      <c r="Z6" s="5"/>
      <c r="AA6" s="83"/>
      <c r="AB6" s="31"/>
    </row>
    <row r="7" spans="1:41" ht="30" customHeight="1" thickBot="1" x14ac:dyDescent="0.2">
      <c r="A7" s="126"/>
      <c r="B7" s="26" t="s">
        <v>6</v>
      </c>
      <c r="C7" s="48"/>
      <c r="D7" s="85"/>
      <c r="E7" s="10"/>
      <c r="F7" s="11"/>
      <c r="G7" s="10"/>
      <c r="H7" s="11"/>
      <c r="I7" s="10"/>
      <c r="J7" s="11"/>
      <c r="K7" s="10"/>
      <c r="L7" s="11"/>
      <c r="M7" s="10"/>
      <c r="N7" s="11"/>
      <c r="O7" s="10"/>
      <c r="P7" s="34"/>
      <c r="Q7" s="35"/>
      <c r="R7" s="34"/>
      <c r="S7" s="35"/>
      <c r="T7" s="34"/>
      <c r="U7" s="35"/>
      <c r="V7" s="34"/>
      <c r="W7" s="35"/>
      <c r="X7" s="11"/>
      <c r="Y7" s="10"/>
      <c r="Z7" s="11"/>
      <c r="AA7" s="86"/>
      <c r="AB7" s="82"/>
    </row>
    <row r="8" spans="1:41" ht="41.25" customHeight="1" x14ac:dyDescent="0.15">
      <c r="A8" s="122" t="s">
        <v>9</v>
      </c>
      <c r="B8" s="27" t="s">
        <v>7</v>
      </c>
      <c r="C8" s="54"/>
      <c r="D8" s="79"/>
      <c r="E8" s="9"/>
      <c r="F8" s="8"/>
      <c r="G8" s="9"/>
      <c r="H8" s="8"/>
      <c r="I8" s="9"/>
      <c r="J8" s="8"/>
      <c r="K8" s="9"/>
      <c r="L8" s="8"/>
      <c r="M8" s="9"/>
      <c r="N8" s="8"/>
      <c r="O8" s="9"/>
      <c r="P8" s="8"/>
      <c r="Q8" s="9"/>
      <c r="R8" s="8"/>
      <c r="S8" s="9"/>
      <c r="T8" s="8"/>
      <c r="U8" s="9"/>
      <c r="V8" s="8"/>
      <c r="W8" s="9"/>
      <c r="X8" s="8"/>
      <c r="Y8" s="9"/>
      <c r="Z8" s="8"/>
      <c r="AA8" s="84"/>
      <c r="AB8" s="30"/>
    </row>
    <row r="9" spans="1:41" ht="66" customHeight="1" x14ac:dyDescent="0.15">
      <c r="A9" s="123"/>
      <c r="B9" s="28" t="s">
        <v>16</v>
      </c>
      <c r="C9" s="60"/>
      <c r="D9" s="80"/>
      <c r="E9" s="39"/>
      <c r="F9" s="38"/>
      <c r="G9" s="39"/>
      <c r="H9" s="5"/>
      <c r="I9" s="4"/>
      <c r="J9" s="5"/>
      <c r="K9" s="4"/>
      <c r="L9" s="5"/>
      <c r="M9" s="4"/>
      <c r="N9" s="5"/>
      <c r="O9" s="4"/>
      <c r="P9" s="5"/>
      <c r="Q9" s="4"/>
      <c r="R9" s="5"/>
      <c r="S9" s="4"/>
      <c r="T9" s="5"/>
      <c r="U9" s="4"/>
      <c r="V9" s="5"/>
      <c r="W9" s="4"/>
      <c r="X9" s="5"/>
      <c r="Y9" s="4"/>
      <c r="Z9" s="5"/>
      <c r="AA9" s="83"/>
      <c r="AB9" s="31"/>
    </row>
    <row r="10" spans="1:41" ht="66" customHeight="1" x14ac:dyDescent="0.15">
      <c r="A10" s="123"/>
      <c r="B10" s="124" t="s">
        <v>13</v>
      </c>
      <c r="C10" s="55" t="s">
        <v>0</v>
      </c>
      <c r="D10" s="87"/>
      <c r="E10" s="39"/>
      <c r="F10" s="38"/>
      <c r="G10" s="39"/>
      <c r="H10" s="29"/>
      <c r="I10" s="4"/>
      <c r="J10" s="5"/>
      <c r="K10" s="4"/>
      <c r="L10" s="5"/>
      <c r="M10" s="4"/>
      <c r="N10" s="5"/>
      <c r="O10" s="4"/>
      <c r="P10" s="5"/>
      <c r="Q10" s="4"/>
      <c r="R10" s="5"/>
      <c r="S10" s="4"/>
      <c r="T10" s="5"/>
      <c r="U10" s="4"/>
      <c r="V10" s="5"/>
      <c r="W10" s="4"/>
      <c r="X10" s="5"/>
      <c r="Y10" s="4"/>
      <c r="Z10" s="5"/>
      <c r="AA10" s="83"/>
      <c r="AB10" s="31"/>
    </row>
    <row r="11" spans="1:41" ht="66" customHeight="1" x14ac:dyDescent="0.15">
      <c r="A11" s="123"/>
      <c r="B11" s="125"/>
      <c r="C11" s="55" t="s">
        <v>1</v>
      </c>
      <c r="D11" s="80"/>
      <c r="E11" s="4"/>
      <c r="F11" s="5"/>
      <c r="G11" s="4"/>
      <c r="H11" s="29"/>
      <c r="I11" s="4"/>
      <c r="J11" s="5"/>
      <c r="K11" s="4"/>
      <c r="L11" s="5"/>
      <c r="M11" s="4"/>
      <c r="N11" s="5"/>
      <c r="O11" s="4"/>
      <c r="P11" s="5"/>
      <c r="Q11" s="4"/>
      <c r="R11" s="5"/>
      <c r="S11" s="4"/>
      <c r="T11" s="5"/>
      <c r="U11" s="4"/>
      <c r="V11" s="5"/>
      <c r="W11" s="4"/>
      <c r="X11" s="5"/>
      <c r="Y11" s="4"/>
      <c r="Z11" s="5"/>
      <c r="AA11" s="83"/>
      <c r="AB11" s="31"/>
    </row>
  </sheetData>
  <mergeCells count="20">
    <mergeCell ref="A1:Q1"/>
    <mergeCell ref="R1:AB1"/>
    <mergeCell ref="A2:B2"/>
    <mergeCell ref="D2:E2"/>
    <mergeCell ref="F2:G2"/>
    <mergeCell ref="H2:I2"/>
    <mergeCell ref="J2:K2"/>
    <mergeCell ref="L2:M2"/>
    <mergeCell ref="N2:O2"/>
    <mergeCell ref="P2:Q2"/>
    <mergeCell ref="X2:Y2"/>
    <mergeCell ref="Z2:AA2"/>
    <mergeCell ref="R2:S2"/>
    <mergeCell ref="T2:U2"/>
    <mergeCell ref="V2:W2"/>
    <mergeCell ref="A3:A7"/>
    <mergeCell ref="B3:B4"/>
    <mergeCell ref="B5:B6"/>
    <mergeCell ref="A8:A11"/>
    <mergeCell ref="B10:B11"/>
  </mergeCells>
  <phoneticPr fontId="1"/>
  <pageMargins left="0" right="0" top="0.74803149606299213" bottom="0" header="0.31496062992125984" footer="0.31496062992125984"/>
  <pageSetup paperSize="9" orientation="landscape" r:id="rId1"/>
  <drawing r:id="rId2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85B409-442E-4B32-9648-15177263BFCF}">
  <dimension ref="A1:AO11"/>
  <sheetViews>
    <sheetView showGridLines="0" zoomScale="90" zoomScaleNormal="90" workbookViewId="0">
      <selection activeCell="AD10" sqref="AD10"/>
    </sheetView>
  </sheetViews>
  <sheetFormatPr defaultColWidth="9" defaultRowHeight="21" x14ac:dyDescent="0.15"/>
  <cols>
    <col min="1" max="1" width="3.5" style="1" customWidth="1"/>
    <col min="2" max="2" width="10" style="2" customWidth="1"/>
    <col min="3" max="3" width="3.5" style="12" customWidth="1"/>
    <col min="4" max="27" width="5.375" style="3" customWidth="1"/>
    <col min="28" max="28" width="2.25" style="3" customWidth="1"/>
    <col min="29" max="16384" width="9" style="1"/>
  </cols>
  <sheetData>
    <row r="1" spans="1:41" s="6" customFormat="1" ht="30.75" customHeight="1" x14ac:dyDescent="0.15">
      <c r="A1" s="129" t="s">
        <v>12</v>
      </c>
      <c r="B1" s="130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2">
        <f>'1元旦'!R1:AE1+27</f>
        <v>45685</v>
      </c>
      <c r="S1" s="132"/>
      <c r="T1" s="132"/>
      <c r="U1" s="132"/>
      <c r="V1" s="132"/>
      <c r="W1" s="132"/>
      <c r="X1" s="132"/>
      <c r="Y1" s="132"/>
      <c r="Z1" s="132"/>
      <c r="AA1" s="132"/>
      <c r="AB1" s="132"/>
    </row>
    <row r="2" spans="1:41" s="3" customFormat="1" ht="30.75" customHeight="1" thickBot="1" x14ac:dyDescent="0.25">
      <c r="A2" s="133" t="s">
        <v>10</v>
      </c>
      <c r="B2" s="134"/>
      <c r="C2" s="13" t="s">
        <v>11</v>
      </c>
      <c r="D2" s="139">
        <v>9</v>
      </c>
      <c r="E2" s="140"/>
      <c r="F2" s="136">
        <v>10</v>
      </c>
      <c r="G2" s="136"/>
      <c r="H2" s="136">
        <v>11</v>
      </c>
      <c r="I2" s="136"/>
      <c r="J2" s="136">
        <v>12</v>
      </c>
      <c r="K2" s="136"/>
      <c r="L2" s="136">
        <v>1</v>
      </c>
      <c r="M2" s="136"/>
      <c r="N2" s="136">
        <v>2</v>
      </c>
      <c r="O2" s="136"/>
      <c r="P2" s="136">
        <v>3</v>
      </c>
      <c r="Q2" s="136"/>
      <c r="R2" s="136">
        <v>4</v>
      </c>
      <c r="S2" s="136"/>
      <c r="T2" s="136">
        <v>5</v>
      </c>
      <c r="U2" s="136"/>
      <c r="V2" s="135">
        <v>6</v>
      </c>
      <c r="W2" s="135"/>
      <c r="X2" s="135">
        <v>7</v>
      </c>
      <c r="Y2" s="135"/>
      <c r="Z2" s="137">
        <v>8</v>
      </c>
      <c r="AA2" s="138"/>
      <c r="AB2" s="22">
        <v>9</v>
      </c>
    </row>
    <row r="3" spans="1:41" ht="63.75" customHeight="1" x14ac:dyDescent="0.15">
      <c r="A3" s="123" t="s">
        <v>8</v>
      </c>
      <c r="B3" s="127" t="s">
        <v>15</v>
      </c>
      <c r="C3" s="47" t="s">
        <v>2</v>
      </c>
      <c r="D3" s="80"/>
      <c r="E3" s="16"/>
      <c r="F3" s="144"/>
      <c r="G3" s="145"/>
      <c r="H3" s="145"/>
      <c r="I3" s="145"/>
      <c r="J3" s="145"/>
      <c r="K3" s="146"/>
      <c r="L3" s="29"/>
      <c r="M3" s="4"/>
      <c r="N3" s="5"/>
      <c r="O3" s="4"/>
      <c r="P3" s="5"/>
      <c r="Q3" s="4"/>
      <c r="R3" s="5"/>
      <c r="S3" s="4"/>
      <c r="T3" s="144"/>
      <c r="U3" s="145"/>
      <c r="V3" s="145"/>
      <c r="W3" s="145"/>
      <c r="X3" s="145"/>
      <c r="Y3" s="145"/>
      <c r="Z3" s="145"/>
      <c r="AA3" s="146"/>
      <c r="AB3" s="30"/>
      <c r="AF3" s="7"/>
      <c r="AG3" s="7"/>
      <c r="AH3" s="7"/>
      <c r="AI3" s="7"/>
      <c r="AJ3" s="7"/>
      <c r="AK3" s="7"/>
      <c r="AL3" s="7"/>
      <c r="AM3" s="7"/>
      <c r="AN3" s="7"/>
      <c r="AO3" s="7"/>
    </row>
    <row r="4" spans="1:41" ht="63.75" customHeight="1" thickBot="1" x14ac:dyDescent="0.2">
      <c r="A4" s="123"/>
      <c r="B4" s="128"/>
      <c r="C4" s="47" t="s">
        <v>3</v>
      </c>
      <c r="D4" s="87"/>
      <c r="E4" s="40"/>
      <c r="F4" s="147"/>
      <c r="G4" s="148"/>
      <c r="H4" s="148"/>
      <c r="I4" s="148"/>
      <c r="J4" s="148"/>
      <c r="K4" s="149"/>
      <c r="L4" s="29"/>
      <c r="M4" s="4"/>
      <c r="N4" s="5"/>
      <c r="O4" s="4"/>
      <c r="P4" s="5"/>
      <c r="Q4" s="4"/>
      <c r="R4" s="5"/>
      <c r="S4" s="4"/>
      <c r="T4" s="147"/>
      <c r="U4" s="148"/>
      <c r="V4" s="148"/>
      <c r="W4" s="148"/>
      <c r="X4" s="148"/>
      <c r="Y4" s="148"/>
      <c r="Z4" s="148"/>
      <c r="AA4" s="149"/>
      <c r="AB4" s="31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</row>
    <row r="5" spans="1:41" ht="63.75" customHeight="1" thickBot="1" x14ac:dyDescent="0.2">
      <c r="A5" s="123"/>
      <c r="B5" s="127" t="s">
        <v>14</v>
      </c>
      <c r="C5" s="47" t="s">
        <v>4</v>
      </c>
      <c r="D5" s="144"/>
      <c r="E5" s="145"/>
      <c r="F5" s="151"/>
      <c r="G5" s="151"/>
      <c r="H5" s="151"/>
      <c r="I5" s="152"/>
      <c r="J5" s="37"/>
      <c r="K5" s="9"/>
      <c r="L5" s="144"/>
      <c r="M5" s="145"/>
      <c r="N5" s="145"/>
      <c r="O5" s="145"/>
      <c r="P5" s="145"/>
      <c r="Q5" s="146"/>
      <c r="R5" s="5"/>
      <c r="S5" s="4"/>
      <c r="T5" s="5"/>
      <c r="U5" s="4"/>
      <c r="V5" s="5"/>
      <c r="W5" s="4"/>
      <c r="X5" s="153"/>
      <c r="Y5" s="154"/>
      <c r="Z5" s="154"/>
      <c r="AA5" s="155"/>
      <c r="AB5" s="31"/>
    </row>
    <row r="6" spans="1:41" ht="63.75" customHeight="1" thickBot="1" x14ac:dyDescent="0.2">
      <c r="A6" s="123"/>
      <c r="B6" s="128"/>
      <c r="C6" s="47" t="s">
        <v>5</v>
      </c>
      <c r="D6" s="147"/>
      <c r="E6" s="148"/>
      <c r="F6" s="148"/>
      <c r="G6" s="148"/>
      <c r="H6" s="148"/>
      <c r="I6" s="149"/>
      <c r="J6" s="29"/>
      <c r="K6" s="4"/>
      <c r="L6" s="147"/>
      <c r="M6" s="148"/>
      <c r="N6" s="148"/>
      <c r="O6" s="148"/>
      <c r="P6" s="148"/>
      <c r="Q6" s="149"/>
      <c r="R6" s="5"/>
      <c r="S6" s="4"/>
      <c r="T6" s="5"/>
      <c r="U6" s="4"/>
      <c r="V6" s="5"/>
      <c r="W6" s="4"/>
      <c r="X6" s="153"/>
      <c r="Y6" s="154"/>
      <c r="Z6" s="154"/>
      <c r="AA6" s="155"/>
      <c r="AB6" s="31"/>
    </row>
    <row r="7" spans="1:41" ht="30" customHeight="1" thickBot="1" x14ac:dyDescent="0.2">
      <c r="A7" s="126"/>
      <c r="B7" s="26" t="s">
        <v>6</v>
      </c>
      <c r="C7" s="48"/>
      <c r="D7" s="104"/>
      <c r="E7" s="35"/>
      <c r="F7" s="34"/>
      <c r="G7" s="35"/>
      <c r="H7" s="34"/>
      <c r="I7" s="35"/>
      <c r="J7" s="11"/>
      <c r="K7" s="10"/>
      <c r="L7" s="11"/>
      <c r="M7" s="10"/>
      <c r="N7" s="11"/>
      <c r="O7" s="10"/>
      <c r="P7" s="34"/>
      <c r="Q7" s="35"/>
      <c r="R7" s="34"/>
      <c r="S7" s="35"/>
      <c r="T7" s="34"/>
      <c r="U7" s="35"/>
      <c r="V7" s="34"/>
      <c r="W7" s="35"/>
      <c r="X7" s="11"/>
      <c r="Y7" s="10"/>
      <c r="Z7" s="11"/>
      <c r="AA7" s="86"/>
      <c r="AB7" s="82"/>
    </row>
    <row r="8" spans="1:41" ht="41.25" customHeight="1" thickBot="1" x14ac:dyDescent="0.2">
      <c r="A8" s="122" t="s">
        <v>9</v>
      </c>
      <c r="B8" s="27" t="s">
        <v>7</v>
      </c>
      <c r="C8" s="54"/>
      <c r="D8" s="79"/>
      <c r="E8" s="9"/>
      <c r="F8" s="8"/>
      <c r="G8" s="9"/>
      <c r="H8" s="8"/>
      <c r="I8" s="9"/>
      <c r="J8" s="8"/>
      <c r="K8" s="9"/>
      <c r="L8" s="8"/>
      <c r="M8" s="9"/>
      <c r="N8" s="8"/>
      <c r="O8" s="9"/>
      <c r="P8" s="8"/>
      <c r="Q8" s="9"/>
      <c r="R8" s="8"/>
      <c r="S8" s="9"/>
      <c r="T8" s="8"/>
      <c r="U8" s="9"/>
      <c r="V8" s="8"/>
      <c r="W8" s="103"/>
      <c r="X8" s="32"/>
      <c r="Y8" s="33"/>
      <c r="Z8" s="32"/>
      <c r="AA8" s="102"/>
      <c r="AB8" s="30"/>
    </row>
    <row r="9" spans="1:41" ht="66" customHeight="1" thickBot="1" x14ac:dyDescent="0.2">
      <c r="A9" s="123"/>
      <c r="B9" s="28" t="s">
        <v>16</v>
      </c>
      <c r="C9" s="60"/>
      <c r="D9" s="80"/>
      <c r="E9" s="39"/>
      <c r="F9" s="141"/>
      <c r="G9" s="142"/>
      <c r="H9" s="142"/>
      <c r="I9" s="143"/>
      <c r="J9" s="5"/>
      <c r="K9" s="4"/>
      <c r="L9" s="5"/>
      <c r="M9" s="141"/>
      <c r="N9" s="142"/>
      <c r="O9" s="142"/>
      <c r="P9" s="143"/>
      <c r="Q9" s="39"/>
      <c r="R9" s="38"/>
      <c r="S9" s="39"/>
      <c r="T9" s="38"/>
      <c r="U9" s="4"/>
      <c r="V9" s="5"/>
      <c r="W9" s="39"/>
      <c r="X9" s="110"/>
      <c r="Y9" s="114"/>
      <c r="Z9" s="108"/>
      <c r="AA9" s="109"/>
      <c r="AB9" s="31"/>
    </row>
    <row r="10" spans="1:41" ht="66" customHeight="1" x14ac:dyDescent="0.15">
      <c r="A10" s="123"/>
      <c r="B10" s="124" t="s">
        <v>13</v>
      </c>
      <c r="C10" s="55" t="s">
        <v>0</v>
      </c>
      <c r="D10" s="96"/>
      <c r="E10" s="144"/>
      <c r="F10" s="145"/>
      <c r="G10" s="146"/>
      <c r="H10" s="144"/>
      <c r="I10" s="146"/>
      <c r="J10" s="29"/>
      <c r="K10" s="4"/>
      <c r="L10" s="5"/>
      <c r="M10" s="144"/>
      <c r="N10" s="145"/>
      <c r="O10" s="145"/>
      <c r="P10" s="146"/>
      <c r="Q10" s="144"/>
      <c r="R10" s="145"/>
      <c r="S10" s="145"/>
      <c r="T10" s="146"/>
      <c r="U10" s="4"/>
      <c r="V10" s="49"/>
      <c r="W10" s="144"/>
      <c r="X10" s="145"/>
      <c r="Y10" s="146"/>
      <c r="Z10" s="5"/>
      <c r="AA10" s="4"/>
      <c r="AB10" s="31"/>
    </row>
    <row r="11" spans="1:41" ht="66" customHeight="1" thickBot="1" x14ac:dyDescent="0.2">
      <c r="A11" s="123"/>
      <c r="B11" s="125"/>
      <c r="C11" s="55" t="s">
        <v>1</v>
      </c>
      <c r="D11" s="97"/>
      <c r="E11" s="147"/>
      <c r="F11" s="148"/>
      <c r="G11" s="149"/>
      <c r="H11" s="147"/>
      <c r="I11" s="149"/>
      <c r="J11" s="29"/>
      <c r="K11" s="4"/>
      <c r="L11" s="5"/>
      <c r="M11" s="147"/>
      <c r="N11" s="148"/>
      <c r="O11" s="148"/>
      <c r="P11" s="149"/>
      <c r="Q11" s="147"/>
      <c r="R11" s="148"/>
      <c r="S11" s="148"/>
      <c r="T11" s="149"/>
      <c r="U11" s="4"/>
      <c r="V11" s="49"/>
      <c r="W11" s="147"/>
      <c r="X11" s="148"/>
      <c r="Y11" s="149"/>
      <c r="Z11" s="5"/>
      <c r="AA11" s="4"/>
      <c r="AB11" s="31"/>
    </row>
  </sheetData>
  <mergeCells count="33">
    <mergeCell ref="A1:Q1"/>
    <mergeCell ref="R1:AB1"/>
    <mergeCell ref="A2:B2"/>
    <mergeCell ref="D2:E2"/>
    <mergeCell ref="F2:G2"/>
    <mergeCell ref="H2:I2"/>
    <mergeCell ref="J2:K2"/>
    <mergeCell ref="L2:M2"/>
    <mergeCell ref="N2:O2"/>
    <mergeCell ref="P2:Q2"/>
    <mergeCell ref="X2:Y2"/>
    <mergeCell ref="Z2:AA2"/>
    <mergeCell ref="R2:S2"/>
    <mergeCell ref="T2:U2"/>
    <mergeCell ref="V2:W2"/>
    <mergeCell ref="A3:A7"/>
    <mergeCell ref="B3:B4"/>
    <mergeCell ref="B5:B6"/>
    <mergeCell ref="A8:A11"/>
    <mergeCell ref="B10:B11"/>
    <mergeCell ref="W10:Y11"/>
    <mergeCell ref="X6:AA6"/>
    <mergeCell ref="X5:AA5"/>
    <mergeCell ref="F9:I9"/>
    <mergeCell ref="T3:AA4"/>
    <mergeCell ref="D5:I6"/>
    <mergeCell ref="F3:K4"/>
    <mergeCell ref="E10:G11"/>
    <mergeCell ref="H10:I11"/>
    <mergeCell ref="L5:Q6"/>
    <mergeCell ref="M10:P11"/>
    <mergeCell ref="M9:P9"/>
    <mergeCell ref="Q10:T11"/>
  </mergeCells>
  <phoneticPr fontId="1"/>
  <pageMargins left="0" right="0" top="0.74803149606299213" bottom="0" header="0.31496062992125984" footer="0.31496062992125984"/>
  <pageSetup paperSize="9" orientation="landscape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FB2514-F82F-40EF-986A-5B5DDAA9C861}">
  <dimension ref="A1:AO11"/>
  <sheetViews>
    <sheetView showGridLines="0" zoomScale="90" zoomScaleNormal="90" workbookViewId="0">
      <selection sqref="A1:Q1"/>
    </sheetView>
  </sheetViews>
  <sheetFormatPr defaultColWidth="9" defaultRowHeight="21" x14ac:dyDescent="0.15"/>
  <cols>
    <col min="1" max="1" width="3.5" style="1" customWidth="1"/>
    <col min="2" max="2" width="10" style="2" customWidth="1"/>
    <col min="3" max="3" width="3.5" style="12" customWidth="1"/>
    <col min="4" max="27" width="5.375" style="3" customWidth="1"/>
    <col min="28" max="28" width="2.25" style="3" customWidth="1"/>
    <col min="29" max="16384" width="9" style="1"/>
  </cols>
  <sheetData>
    <row r="1" spans="1:41" s="6" customFormat="1" ht="30.75" customHeight="1" x14ac:dyDescent="0.15">
      <c r="A1" s="129" t="s">
        <v>12</v>
      </c>
      <c r="B1" s="130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2">
        <f>'1元旦'!R1:AE1+28</f>
        <v>45686</v>
      </c>
      <c r="S1" s="132"/>
      <c r="T1" s="132"/>
      <c r="U1" s="132"/>
      <c r="V1" s="132"/>
      <c r="W1" s="132"/>
      <c r="X1" s="132"/>
      <c r="Y1" s="132"/>
      <c r="Z1" s="132"/>
      <c r="AA1" s="132"/>
      <c r="AB1" s="132"/>
    </row>
    <row r="2" spans="1:41" s="3" customFormat="1" ht="30.75" customHeight="1" thickBot="1" x14ac:dyDescent="0.25">
      <c r="A2" s="133" t="s">
        <v>10</v>
      </c>
      <c r="B2" s="134"/>
      <c r="C2" s="13" t="s">
        <v>11</v>
      </c>
      <c r="D2" s="138">
        <v>9</v>
      </c>
      <c r="E2" s="137"/>
      <c r="F2" s="135">
        <v>10</v>
      </c>
      <c r="G2" s="135"/>
      <c r="H2" s="135">
        <v>11</v>
      </c>
      <c r="I2" s="135"/>
      <c r="J2" s="136">
        <v>12</v>
      </c>
      <c r="K2" s="136"/>
      <c r="L2" s="135">
        <v>1</v>
      </c>
      <c r="M2" s="135"/>
      <c r="N2" s="135">
        <v>2</v>
      </c>
      <c r="O2" s="135"/>
      <c r="P2" s="136">
        <v>3</v>
      </c>
      <c r="Q2" s="136"/>
      <c r="R2" s="135">
        <v>4</v>
      </c>
      <c r="S2" s="135"/>
      <c r="T2" s="135">
        <v>5</v>
      </c>
      <c r="U2" s="135"/>
      <c r="V2" s="135">
        <v>6</v>
      </c>
      <c r="W2" s="135"/>
      <c r="X2" s="135">
        <v>7</v>
      </c>
      <c r="Y2" s="135"/>
      <c r="Z2" s="137">
        <v>8</v>
      </c>
      <c r="AA2" s="138"/>
      <c r="AB2" s="22">
        <v>9</v>
      </c>
    </row>
    <row r="3" spans="1:41" ht="63.75" customHeight="1" thickBot="1" x14ac:dyDescent="0.2">
      <c r="A3" s="123" t="s">
        <v>8</v>
      </c>
      <c r="B3" s="127" t="s">
        <v>15</v>
      </c>
      <c r="C3" s="47" t="s">
        <v>2</v>
      </c>
      <c r="D3" s="144"/>
      <c r="E3" s="145"/>
      <c r="F3" s="145"/>
      <c r="G3" s="145"/>
      <c r="H3" s="145"/>
      <c r="I3" s="146"/>
      <c r="J3" s="58"/>
      <c r="K3" s="40"/>
      <c r="L3" s="144"/>
      <c r="M3" s="145"/>
      <c r="N3" s="145"/>
      <c r="O3" s="146"/>
      <c r="P3" s="29"/>
      <c r="Q3" s="16"/>
      <c r="R3" s="144"/>
      <c r="S3" s="145"/>
      <c r="T3" s="145"/>
      <c r="U3" s="145"/>
      <c r="V3" s="145"/>
      <c r="W3" s="146"/>
      <c r="X3" s="154"/>
      <c r="Y3" s="154"/>
      <c r="Z3" s="154"/>
      <c r="AA3" s="155"/>
      <c r="AB3" s="30"/>
      <c r="AF3" s="7"/>
      <c r="AG3" s="7"/>
      <c r="AH3" s="7"/>
      <c r="AI3" s="7"/>
      <c r="AJ3" s="7"/>
      <c r="AK3" s="7"/>
      <c r="AL3" s="7"/>
      <c r="AM3" s="7"/>
      <c r="AN3" s="7"/>
      <c r="AO3" s="7"/>
    </row>
    <row r="4" spans="1:41" ht="63.75" customHeight="1" thickBot="1" x14ac:dyDescent="0.2">
      <c r="A4" s="123"/>
      <c r="B4" s="128"/>
      <c r="C4" s="47" t="s">
        <v>3</v>
      </c>
      <c r="D4" s="147"/>
      <c r="E4" s="148"/>
      <c r="F4" s="151"/>
      <c r="G4" s="151"/>
      <c r="H4" s="151"/>
      <c r="I4" s="152"/>
      <c r="J4" s="38"/>
      <c r="K4" s="40"/>
      <c r="L4" s="147"/>
      <c r="M4" s="148"/>
      <c r="N4" s="148"/>
      <c r="O4" s="149"/>
      <c r="P4" s="29"/>
      <c r="Q4" s="16"/>
      <c r="R4" s="147"/>
      <c r="S4" s="148"/>
      <c r="T4" s="148"/>
      <c r="U4" s="148"/>
      <c r="V4" s="148"/>
      <c r="W4" s="149"/>
      <c r="X4" s="141"/>
      <c r="Y4" s="142"/>
      <c r="Z4" s="142"/>
      <c r="AA4" s="143"/>
      <c r="AB4" s="31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</row>
    <row r="5" spans="1:41" ht="63.75" customHeight="1" x14ac:dyDescent="0.15">
      <c r="A5" s="123"/>
      <c r="B5" s="127" t="s">
        <v>14</v>
      </c>
      <c r="C5" s="47" t="s">
        <v>4</v>
      </c>
      <c r="D5" s="79"/>
      <c r="E5" s="17"/>
      <c r="F5" s="144"/>
      <c r="G5" s="145"/>
      <c r="H5" s="145"/>
      <c r="I5" s="145"/>
      <c r="J5" s="145"/>
      <c r="K5" s="145"/>
      <c r="L5" s="152"/>
      <c r="M5" s="9"/>
      <c r="N5" s="8"/>
      <c r="O5" s="9"/>
      <c r="P5" s="5"/>
      <c r="Q5" s="4"/>
      <c r="R5" s="8"/>
      <c r="S5" s="9"/>
      <c r="T5" s="8"/>
      <c r="U5" s="9"/>
      <c r="V5" s="8"/>
      <c r="W5" s="9"/>
      <c r="X5" s="156"/>
      <c r="Y5" s="157"/>
      <c r="Z5" s="157"/>
      <c r="AA5" s="158"/>
      <c r="AB5" s="31"/>
    </row>
    <row r="6" spans="1:41" ht="63.75" customHeight="1" thickBot="1" x14ac:dyDescent="0.2">
      <c r="A6" s="123"/>
      <c r="B6" s="128"/>
      <c r="C6" s="47" t="s">
        <v>5</v>
      </c>
      <c r="D6" s="80"/>
      <c r="E6" s="16"/>
      <c r="F6" s="147"/>
      <c r="G6" s="148"/>
      <c r="H6" s="148"/>
      <c r="I6" s="148"/>
      <c r="J6" s="148"/>
      <c r="K6" s="148"/>
      <c r="L6" s="149"/>
      <c r="M6" s="4"/>
      <c r="N6" s="5"/>
      <c r="O6" s="4"/>
      <c r="P6" s="5"/>
      <c r="Q6" s="4"/>
      <c r="R6" s="5"/>
      <c r="S6" s="4"/>
      <c r="T6" s="5"/>
      <c r="U6" s="4"/>
      <c r="V6" s="5"/>
      <c r="W6" s="4"/>
      <c r="X6" s="159"/>
      <c r="Y6" s="160"/>
      <c r="Z6" s="160"/>
      <c r="AA6" s="161"/>
      <c r="AB6" s="31"/>
    </row>
    <row r="7" spans="1:41" ht="30" customHeight="1" thickBot="1" x14ac:dyDescent="0.2">
      <c r="A7" s="126"/>
      <c r="B7" s="26" t="s">
        <v>6</v>
      </c>
      <c r="C7" s="48"/>
      <c r="D7" s="85"/>
      <c r="E7" s="10"/>
      <c r="F7" s="34"/>
      <c r="G7" s="35"/>
      <c r="H7" s="34"/>
      <c r="I7" s="35"/>
      <c r="J7" s="34"/>
      <c r="K7" s="35"/>
      <c r="L7" s="34"/>
      <c r="M7" s="10"/>
      <c r="N7" s="11"/>
      <c r="O7" s="10"/>
      <c r="P7" s="34"/>
      <c r="Q7" s="35"/>
      <c r="R7" s="34"/>
      <c r="S7" s="35"/>
      <c r="T7" s="34"/>
      <c r="U7" s="35"/>
      <c r="V7" s="34"/>
      <c r="W7" s="35"/>
      <c r="X7" s="11"/>
      <c r="Y7" s="10"/>
      <c r="Z7" s="11"/>
      <c r="AA7" s="86"/>
      <c r="AB7" s="82"/>
    </row>
    <row r="8" spans="1:41" ht="41.25" customHeight="1" thickBot="1" x14ac:dyDescent="0.2">
      <c r="A8" s="122" t="s">
        <v>9</v>
      </c>
      <c r="B8" s="27" t="s">
        <v>7</v>
      </c>
      <c r="C8" s="54"/>
      <c r="D8" s="79"/>
      <c r="E8" s="9"/>
      <c r="F8" s="8"/>
      <c r="G8" s="9"/>
      <c r="H8" s="8"/>
      <c r="I8" s="9"/>
      <c r="J8" s="8"/>
      <c r="K8" s="9"/>
      <c r="L8" s="32"/>
      <c r="M8" s="33"/>
      <c r="N8" s="32"/>
      <c r="O8" s="9"/>
      <c r="P8" s="8"/>
      <c r="Q8" s="9"/>
      <c r="R8" s="8"/>
      <c r="S8" s="9"/>
      <c r="T8" s="8"/>
      <c r="U8" s="9"/>
      <c r="V8" s="32"/>
      <c r="W8" s="33"/>
      <c r="X8" s="8"/>
      <c r="Y8" s="9"/>
      <c r="Z8" s="8"/>
      <c r="AA8" s="84"/>
      <c r="AB8" s="30"/>
    </row>
    <row r="9" spans="1:41" ht="66" customHeight="1" thickBot="1" x14ac:dyDescent="0.2">
      <c r="A9" s="123"/>
      <c r="B9" s="28" t="s">
        <v>16</v>
      </c>
      <c r="C9" s="60"/>
      <c r="D9" s="87"/>
      <c r="E9" s="39"/>
      <c r="F9" s="141"/>
      <c r="G9" s="142"/>
      <c r="H9" s="142"/>
      <c r="I9" s="143"/>
      <c r="J9" s="5"/>
      <c r="K9" s="16"/>
      <c r="L9" s="144"/>
      <c r="M9" s="145"/>
      <c r="N9" s="146"/>
      <c r="O9" s="39"/>
      <c r="P9" s="5"/>
      <c r="Q9" s="4"/>
      <c r="R9" s="5"/>
      <c r="S9" s="4"/>
      <c r="T9" s="5"/>
      <c r="U9" s="16"/>
      <c r="V9" s="141"/>
      <c r="W9" s="143"/>
      <c r="X9" s="58"/>
      <c r="Y9" s="39"/>
      <c r="Z9" s="144"/>
      <c r="AA9" s="146"/>
      <c r="AB9" s="31"/>
    </row>
    <row r="10" spans="1:41" ht="66" customHeight="1" x14ac:dyDescent="0.15">
      <c r="A10" s="123"/>
      <c r="B10" s="124" t="s">
        <v>13</v>
      </c>
      <c r="C10" s="55" t="s">
        <v>0</v>
      </c>
      <c r="D10" s="49"/>
      <c r="E10" s="106"/>
      <c r="F10" s="144"/>
      <c r="G10" s="146"/>
      <c r="H10" s="144"/>
      <c r="I10" s="146"/>
      <c r="J10" s="5"/>
      <c r="K10" s="16"/>
      <c r="L10" s="144"/>
      <c r="M10" s="145"/>
      <c r="N10" s="145"/>
      <c r="O10" s="146"/>
      <c r="P10" s="29"/>
      <c r="Q10" s="4"/>
      <c r="R10" s="5"/>
      <c r="S10" s="4"/>
      <c r="T10" s="5"/>
      <c r="U10" s="4"/>
      <c r="V10" s="8"/>
      <c r="W10" s="17"/>
      <c r="X10" s="144"/>
      <c r="Y10" s="145"/>
      <c r="Z10" s="145"/>
      <c r="AA10" s="146"/>
      <c r="AB10" s="31"/>
    </row>
    <row r="11" spans="1:41" ht="66" customHeight="1" thickBot="1" x14ac:dyDescent="0.2">
      <c r="A11" s="123"/>
      <c r="B11" s="125"/>
      <c r="C11" s="55" t="s">
        <v>1</v>
      </c>
      <c r="D11" s="49"/>
      <c r="E11" s="106"/>
      <c r="F11" s="147"/>
      <c r="G11" s="149"/>
      <c r="H11" s="147"/>
      <c r="I11" s="149"/>
      <c r="J11" s="5"/>
      <c r="K11" s="16"/>
      <c r="L11" s="147"/>
      <c r="M11" s="148"/>
      <c r="N11" s="148"/>
      <c r="O11" s="149"/>
      <c r="P11" s="29"/>
      <c r="Q11" s="4"/>
      <c r="R11" s="5"/>
      <c r="S11" s="4"/>
      <c r="T11" s="5"/>
      <c r="U11" s="4"/>
      <c r="V11" s="5"/>
      <c r="W11" s="16"/>
      <c r="X11" s="147"/>
      <c r="Y11" s="148"/>
      <c r="Z11" s="148"/>
      <c r="AA11" s="149"/>
      <c r="AB11" s="31"/>
    </row>
  </sheetData>
  <mergeCells count="35">
    <mergeCell ref="A1:Q1"/>
    <mergeCell ref="R1:AB1"/>
    <mergeCell ref="A2:B2"/>
    <mergeCell ref="D2:E2"/>
    <mergeCell ref="F2:G2"/>
    <mergeCell ref="H2:I2"/>
    <mergeCell ref="J2:K2"/>
    <mergeCell ref="L2:M2"/>
    <mergeCell ref="N2:O2"/>
    <mergeCell ref="P2:Q2"/>
    <mergeCell ref="X2:Y2"/>
    <mergeCell ref="Z2:AA2"/>
    <mergeCell ref="F9:I9"/>
    <mergeCell ref="L10:O11"/>
    <mergeCell ref="A3:A7"/>
    <mergeCell ref="B3:B4"/>
    <mergeCell ref="B5:B6"/>
    <mergeCell ref="A8:A11"/>
    <mergeCell ref="B10:B11"/>
    <mergeCell ref="V9:W9"/>
    <mergeCell ref="X10:AA11"/>
    <mergeCell ref="F5:L6"/>
    <mergeCell ref="R2:S2"/>
    <mergeCell ref="H10:I11"/>
    <mergeCell ref="V2:W2"/>
    <mergeCell ref="Z9:AA9"/>
    <mergeCell ref="X5:AA6"/>
    <mergeCell ref="X3:AA3"/>
    <mergeCell ref="D3:I4"/>
    <mergeCell ref="R3:W4"/>
    <mergeCell ref="X4:AA4"/>
    <mergeCell ref="L9:N9"/>
    <mergeCell ref="F10:G11"/>
    <mergeCell ref="T2:U2"/>
    <mergeCell ref="L3:O4"/>
  </mergeCells>
  <phoneticPr fontId="1"/>
  <pageMargins left="0" right="0" top="0.74803149606299213" bottom="0" header="0.31496062992125984" footer="0.31496062992125984"/>
  <pageSetup paperSize="9" orientation="landscape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5E27C8-5927-4D2F-85F2-8508628456D8}">
  <dimension ref="A1:AO11"/>
  <sheetViews>
    <sheetView showGridLines="0" zoomScale="90" zoomScaleNormal="90" workbookViewId="0">
      <selection activeCell="AE3" sqref="AE3"/>
    </sheetView>
  </sheetViews>
  <sheetFormatPr defaultColWidth="9" defaultRowHeight="21" x14ac:dyDescent="0.15"/>
  <cols>
    <col min="1" max="1" width="3.5" style="1" customWidth="1"/>
    <col min="2" max="2" width="10" style="2" customWidth="1"/>
    <col min="3" max="3" width="3.5" style="12" customWidth="1"/>
    <col min="4" max="27" width="5.375" style="3" customWidth="1"/>
    <col min="28" max="28" width="2.25" style="3" customWidth="1"/>
    <col min="29" max="16384" width="9" style="1"/>
  </cols>
  <sheetData>
    <row r="1" spans="1:41" s="6" customFormat="1" ht="30.75" customHeight="1" x14ac:dyDescent="0.15">
      <c r="A1" s="129" t="s">
        <v>12</v>
      </c>
      <c r="B1" s="130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2">
        <f>'1元旦'!R1:AE1+29</f>
        <v>45687</v>
      </c>
      <c r="S1" s="132"/>
      <c r="T1" s="132"/>
      <c r="U1" s="132"/>
      <c r="V1" s="132"/>
      <c r="W1" s="132"/>
      <c r="X1" s="132"/>
      <c r="Y1" s="132"/>
      <c r="Z1" s="132"/>
      <c r="AA1" s="132"/>
      <c r="AB1" s="132"/>
    </row>
    <row r="2" spans="1:41" s="3" customFormat="1" ht="30.75" customHeight="1" thickBot="1" x14ac:dyDescent="0.25">
      <c r="A2" s="133" t="s">
        <v>10</v>
      </c>
      <c r="B2" s="134"/>
      <c r="C2" s="13" t="s">
        <v>11</v>
      </c>
      <c r="D2" s="139">
        <v>9</v>
      </c>
      <c r="E2" s="140"/>
      <c r="F2" s="136">
        <v>10</v>
      </c>
      <c r="G2" s="136"/>
      <c r="H2" s="136">
        <v>11</v>
      </c>
      <c r="I2" s="136"/>
      <c r="J2" s="136">
        <v>12</v>
      </c>
      <c r="K2" s="136"/>
      <c r="L2" s="136">
        <v>1</v>
      </c>
      <c r="M2" s="136"/>
      <c r="N2" s="136">
        <v>2</v>
      </c>
      <c r="O2" s="136"/>
      <c r="P2" s="136">
        <v>3</v>
      </c>
      <c r="Q2" s="136"/>
      <c r="R2" s="136">
        <v>4</v>
      </c>
      <c r="S2" s="136"/>
      <c r="T2" s="136">
        <v>5</v>
      </c>
      <c r="U2" s="136"/>
      <c r="V2" s="135">
        <v>6</v>
      </c>
      <c r="W2" s="135"/>
      <c r="X2" s="135">
        <v>7</v>
      </c>
      <c r="Y2" s="135"/>
      <c r="Z2" s="137">
        <v>8</v>
      </c>
      <c r="AA2" s="138"/>
      <c r="AB2" s="22">
        <v>9</v>
      </c>
    </row>
    <row r="3" spans="1:41" ht="63.75" customHeight="1" x14ac:dyDescent="0.15">
      <c r="A3" s="123" t="s">
        <v>8</v>
      </c>
      <c r="B3" s="127" t="s">
        <v>15</v>
      </c>
      <c r="C3" s="47" t="s">
        <v>2</v>
      </c>
      <c r="D3" s="80"/>
      <c r="E3" s="4"/>
      <c r="F3" s="5"/>
      <c r="G3" s="4"/>
      <c r="H3" s="5"/>
      <c r="I3" s="4"/>
      <c r="J3" s="5"/>
      <c r="K3" s="4"/>
      <c r="L3" s="5"/>
      <c r="M3" s="4"/>
      <c r="N3" s="5"/>
      <c r="O3" s="4"/>
      <c r="P3" s="5"/>
      <c r="Q3" s="4"/>
      <c r="R3" s="5"/>
      <c r="S3" s="4"/>
      <c r="T3" s="144"/>
      <c r="U3" s="145"/>
      <c r="V3" s="145"/>
      <c r="W3" s="145"/>
      <c r="X3" s="145"/>
      <c r="Y3" s="145"/>
      <c r="Z3" s="145"/>
      <c r="AA3" s="146"/>
      <c r="AB3" s="30"/>
      <c r="AF3" s="7"/>
      <c r="AG3" s="7"/>
      <c r="AH3" s="7"/>
      <c r="AI3" s="7"/>
      <c r="AJ3" s="7"/>
      <c r="AK3" s="7"/>
      <c r="AL3" s="7"/>
      <c r="AM3" s="7"/>
      <c r="AN3" s="7"/>
      <c r="AO3" s="7"/>
    </row>
    <row r="4" spans="1:41" ht="63.75" customHeight="1" thickBot="1" x14ac:dyDescent="0.2">
      <c r="A4" s="123"/>
      <c r="B4" s="128"/>
      <c r="C4" s="47" t="s">
        <v>3</v>
      </c>
      <c r="D4" s="80"/>
      <c r="E4" s="39"/>
      <c r="F4" s="38"/>
      <c r="G4" s="39"/>
      <c r="H4" s="38"/>
      <c r="I4" s="39"/>
      <c r="J4" s="38"/>
      <c r="K4" s="39"/>
      <c r="L4" s="38"/>
      <c r="M4" s="39"/>
      <c r="N4" s="38"/>
      <c r="O4" s="4"/>
      <c r="P4" s="38"/>
      <c r="Q4" s="39"/>
      <c r="R4" s="38"/>
      <c r="S4" s="39"/>
      <c r="T4" s="150"/>
      <c r="U4" s="151"/>
      <c r="V4" s="151"/>
      <c r="W4" s="151"/>
      <c r="X4" s="148"/>
      <c r="Y4" s="148"/>
      <c r="Z4" s="148"/>
      <c r="AA4" s="149"/>
      <c r="AB4" s="31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</row>
    <row r="5" spans="1:41" ht="63.75" customHeight="1" thickBot="1" x14ac:dyDescent="0.2">
      <c r="A5" s="123"/>
      <c r="B5" s="127" t="s">
        <v>14</v>
      </c>
      <c r="C5" s="47" t="s">
        <v>4</v>
      </c>
      <c r="D5" s="97"/>
      <c r="E5" s="144"/>
      <c r="F5" s="145"/>
      <c r="G5" s="145"/>
      <c r="H5" s="145"/>
      <c r="I5" s="145"/>
      <c r="J5" s="145"/>
      <c r="K5" s="145"/>
      <c r="L5" s="145"/>
      <c r="M5" s="145"/>
      <c r="N5" s="146"/>
      <c r="O5" s="16"/>
      <c r="P5" s="144"/>
      <c r="Q5" s="145"/>
      <c r="R5" s="145"/>
      <c r="S5" s="145"/>
      <c r="T5" s="145"/>
      <c r="U5" s="145"/>
      <c r="V5" s="145"/>
      <c r="W5" s="146"/>
      <c r="X5" s="154"/>
      <c r="Y5" s="154"/>
      <c r="Z5" s="154"/>
      <c r="AA5" s="155"/>
      <c r="AB5" s="31"/>
    </row>
    <row r="6" spans="1:41" ht="63.75" customHeight="1" thickBot="1" x14ac:dyDescent="0.2">
      <c r="A6" s="123"/>
      <c r="B6" s="128"/>
      <c r="C6" s="47" t="s">
        <v>5</v>
      </c>
      <c r="D6" s="97"/>
      <c r="E6" s="147"/>
      <c r="F6" s="148"/>
      <c r="G6" s="148"/>
      <c r="H6" s="148"/>
      <c r="I6" s="148"/>
      <c r="J6" s="148"/>
      <c r="K6" s="148"/>
      <c r="L6" s="148"/>
      <c r="M6" s="148"/>
      <c r="N6" s="149"/>
      <c r="O6" s="16"/>
      <c r="P6" s="147"/>
      <c r="Q6" s="148"/>
      <c r="R6" s="148"/>
      <c r="S6" s="148"/>
      <c r="T6" s="148"/>
      <c r="U6" s="148"/>
      <c r="V6" s="148"/>
      <c r="W6" s="149"/>
      <c r="X6" s="141"/>
      <c r="Y6" s="142"/>
      <c r="Z6" s="142"/>
      <c r="AA6" s="143"/>
      <c r="AB6" s="31"/>
    </row>
    <row r="7" spans="1:41" ht="30" customHeight="1" thickBot="1" x14ac:dyDescent="0.2">
      <c r="A7" s="126"/>
      <c r="B7" s="26" t="s">
        <v>6</v>
      </c>
      <c r="C7" s="48"/>
      <c r="D7" s="85"/>
      <c r="E7" s="35"/>
      <c r="F7" s="34"/>
      <c r="G7" s="35"/>
      <c r="H7" s="34"/>
      <c r="I7" s="35"/>
      <c r="J7" s="34"/>
      <c r="K7" s="35"/>
      <c r="L7" s="34"/>
      <c r="M7" s="35"/>
      <c r="N7" s="34"/>
      <c r="O7" s="10"/>
      <c r="P7" s="34"/>
      <c r="Q7" s="35"/>
      <c r="R7" s="34"/>
      <c r="S7" s="35"/>
      <c r="T7" s="34"/>
      <c r="U7" s="35"/>
      <c r="V7" s="34"/>
      <c r="W7" s="35"/>
      <c r="X7" s="34"/>
      <c r="Y7" s="35"/>
      <c r="Z7" s="34"/>
      <c r="AA7" s="101"/>
      <c r="AB7" s="82"/>
    </row>
    <row r="8" spans="1:41" ht="41.25" customHeight="1" thickBot="1" x14ac:dyDescent="0.2">
      <c r="A8" s="122" t="s">
        <v>9</v>
      </c>
      <c r="B8" s="27" t="s">
        <v>7</v>
      </c>
      <c r="C8" s="54"/>
      <c r="D8" s="79"/>
      <c r="E8" s="9"/>
      <c r="F8" s="8"/>
      <c r="G8" s="9"/>
      <c r="H8" s="32"/>
      <c r="I8" s="33"/>
      <c r="J8" s="32"/>
      <c r="K8" s="33"/>
      <c r="L8" s="32"/>
      <c r="M8" s="33"/>
      <c r="N8" s="32"/>
      <c r="O8" s="33"/>
      <c r="P8" s="32"/>
      <c r="Q8" s="33"/>
      <c r="R8" s="32"/>
      <c r="S8" s="33"/>
      <c r="T8" s="8"/>
      <c r="U8" s="9"/>
      <c r="V8" s="8"/>
      <c r="W8" s="141"/>
      <c r="X8" s="142"/>
      <c r="Y8" s="142"/>
      <c r="Z8" s="143"/>
      <c r="AA8" s="84"/>
      <c r="AB8" s="30"/>
    </row>
    <row r="9" spans="1:41" ht="66" customHeight="1" thickBot="1" x14ac:dyDescent="0.2">
      <c r="A9" s="123"/>
      <c r="B9" s="28" t="s">
        <v>16</v>
      </c>
      <c r="C9" s="60"/>
      <c r="D9" s="141"/>
      <c r="E9" s="142"/>
      <c r="F9" s="142"/>
      <c r="G9" s="143"/>
      <c r="H9" s="80"/>
      <c r="I9" s="4"/>
      <c r="J9" s="5"/>
      <c r="K9" s="4"/>
      <c r="L9" s="5"/>
      <c r="M9" s="4"/>
      <c r="N9" s="5"/>
      <c r="O9" s="4"/>
      <c r="P9" s="5"/>
      <c r="Q9" s="4"/>
      <c r="R9" s="38"/>
      <c r="S9" s="39"/>
      <c r="T9" s="29"/>
      <c r="U9" s="4"/>
      <c r="V9" s="5"/>
      <c r="W9" s="39"/>
      <c r="X9" s="56"/>
      <c r="Y9" s="144"/>
      <c r="Z9" s="142"/>
      <c r="AA9" s="143"/>
      <c r="AB9" s="31"/>
    </row>
    <row r="10" spans="1:41" ht="66" customHeight="1" x14ac:dyDescent="0.15">
      <c r="A10" s="123"/>
      <c r="B10" s="124" t="s">
        <v>13</v>
      </c>
      <c r="C10" s="55" t="s">
        <v>0</v>
      </c>
      <c r="D10" s="87"/>
      <c r="E10" s="40"/>
      <c r="F10" s="144"/>
      <c r="G10" s="146"/>
      <c r="H10" s="150"/>
      <c r="I10" s="152"/>
      <c r="J10" s="37"/>
      <c r="K10" s="17"/>
      <c r="L10" s="144"/>
      <c r="M10" s="145"/>
      <c r="N10" s="145"/>
      <c r="O10" s="146"/>
      <c r="P10" s="37"/>
      <c r="Q10" s="17"/>
      <c r="R10" s="144"/>
      <c r="S10" s="146"/>
      <c r="T10" s="29"/>
      <c r="U10" s="144"/>
      <c r="V10" s="146"/>
      <c r="W10" s="144"/>
      <c r="X10" s="145"/>
      <c r="Y10" s="146"/>
      <c r="Z10" s="37"/>
      <c r="AA10" s="84"/>
      <c r="AB10" s="31"/>
    </row>
    <row r="11" spans="1:41" ht="66" customHeight="1" thickBot="1" x14ac:dyDescent="0.2">
      <c r="A11" s="123"/>
      <c r="B11" s="125"/>
      <c r="C11" s="55" t="s">
        <v>1</v>
      </c>
      <c r="D11" s="80"/>
      <c r="E11" s="16"/>
      <c r="F11" s="147"/>
      <c r="G11" s="149"/>
      <c r="H11" s="147"/>
      <c r="I11" s="149"/>
      <c r="J11" s="29"/>
      <c r="K11" s="16"/>
      <c r="L11" s="147"/>
      <c r="M11" s="148"/>
      <c r="N11" s="148"/>
      <c r="O11" s="149"/>
      <c r="P11" s="29"/>
      <c r="Q11" s="16"/>
      <c r="R11" s="147"/>
      <c r="S11" s="149"/>
      <c r="T11" s="29"/>
      <c r="U11" s="147"/>
      <c r="V11" s="149"/>
      <c r="W11" s="147"/>
      <c r="X11" s="148"/>
      <c r="Y11" s="149"/>
      <c r="Z11" s="29"/>
      <c r="AA11" s="83"/>
      <c r="AB11" s="31"/>
    </row>
  </sheetData>
  <mergeCells count="34">
    <mergeCell ref="A1:Q1"/>
    <mergeCell ref="R1:AB1"/>
    <mergeCell ref="A2:B2"/>
    <mergeCell ref="D2:E2"/>
    <mergeCell ref="F2:G2"/>
    <mergeCell ref="H2:I2"/>
    <mergeCell ref="J2:K2"/>
    <mergeCell ref="L2:M2"/>
    <mergeCell ref="N2:O2"/>
    <mergeCell ref="P2:Q2"/>
    <mergeCell ref="X2:Y2"/>
    <mergeCell ref="Z2:AA2"/>
    <mergeCell ref="R2:S2"/>
    <mergeCell ref="A3:A7"/>
    <mergeCell ref="B3:B4"/>
    <mergeCell ref="B5:B6"/>
    <mergeCell ref="A8:A11"/>
    <mergeCell ref="B10:B11"/>
    <mergeCell ref="D9:G9"/>
    <mergeCell ref="U10:V11"/>
    <mergeCell ref="V2:W2"/>
    <mergeCell ref="W10:Y11"/>
    <mergeCell ref="T3:AA4"/>
    <mergeCell ref="Y9:AA9"/>
    <mergeCell ref="F10:G11"/>
    <mergeCell ref="H10:I11"/>
    <mergeCell ref="W8:Z8"/>
    <mergeCell ref="X5:AA5"/>
    <mergeCell ref="P5:W6"/>
    <mergeCell ref="X6:AA6"/>
    <mergeCell ref="E5:N6"/>
    <mergeCell ref="T2:U2"/>
    <mergeCell ref="L10:O11"/>
    <mergeCell ref="R10:S11"/>
  </mergeCells>
  <phoneticPr fontId="1"/>
  <pageMargins left="0" right="0" top="0.74803149606299213" bottom="0" header="0.31496062992125984" footer="0.31496062992125984"/>
  <pageSetup paperSize="9" orientation="landscape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D35DE0-72B4-4AAB-8762-4AA86E410D6C}">
  <dimension ref="A1:AO11"/>
  <sheetViews>
    <sheetView showGridLines="0" zoomScale="90" zoomScaleNormal="90" workbookViewId="0">
      <selection activeCell="T3" sqref="T3:W4"/>
    </sheetView>
  </sheetViews>
  <sheetFormatPr defaultColWidth="9" defaultRowHeight="21" x14ac:dyDescent="0.15"/>
  <cols>
    <col min="1" max="1" width="3.5" style="1" customWidth="1"/>
    <col min="2" max="2" width="10" style="2" customWidth="1"/>
    <col min="3" max="3" width="3.5" style="12" customWidth="1"/>
    <col min="4" max="27" width="5.375" style="3" customWidth="1"/>
    <col min="28" max="28" width="2.25" style="3" customWidth="1"/>
    <col min="29" max="16384" width="9" style="1"/>
  </cols>
  <sheetData>
    <row r="1" spans="1:41" s="6" customFormat="1" ht="30.75" customHeight="1" x14ac:dyDescent="0.15">
      <c r="A1" s="129" t="s">
        <v>12</v>
      </c>
      <c r="B1" s="130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2">
        <f>'1元旦'!R1:AE1+30</f>
        <v>45688</v>
      </c>
      <c r="S1" s="132"/>
      <c r="T1" s="132"/>
      <c r="U1" s="132"/>
      <c r="V1" s="132"/>
      <c r="W1" s="132"/>
      <c r="X1" s="132"/>
      <c r="Y1" s="132"/>
      <c r="Z1" s="132"/>
      <c r="AA1" s="132"/>
      <c r="AB1" s="132"/>
    </row>
    <row r="2" spans="1:41" s="3" customFormat="1" ht="30.75" customHeight="1" thickBot="1" x14ac:dyDescent="0.25">
      <c r="A2" s="133" t="s">
        <v>10</v>
      </c>
      <c r="B2" s="134"/>
      <c r="C2" s="13" t="s">
        <v>11</v>
      </c>
      <c r="D2" s="138">
        <v>9</v>
      </c>
      <c r="E2" s="137"/>
      <c r="F2" s="135">
        <v>10</v>
      </c>
      <c r="G2" s="135"/>
      <c r="H2" s="135">
        <v>11</v>
      </c>
      <c r="I2" s="135"/>
      <c r="J2" s="136">
        <v>12</v>
      </c>
      <c r="K2" s="136"/>
      <c r="L2" s="136">
        <v>1</v>
      </c>
      <c r="M2" s="136"/>
      <c r="N2" s="136">
        <v>2</v>
      </c>
      <c r="O2" s="136"/>
      <c r="P2" s="136">
        <v>3</v>
      </c>
      <c r="Q2" s="136"/>
      <c r="R2" s="136">
        <v>4</v>
      </c>
      <c r="S2" s="136"/>
      <c r="T2" s="135">
        <v>5</v>
      </c>
      <c r="U2" s="135"/>
      <c r="V2" s="135">
        <v>6</v>
      </c>
      <c r="W2" s="135"/>
      <c r="X2" s="135">
        <v>7</v>
      </c>
      <c r="Y2" s="135"/>
      <c r="Z2" s="137">
        <v>8</v>
      </c>
      <c r="AA2" s="138"/>
      <c r="AB2" s="22">
        <v>9</v>
      </c>
    </row>
    <row r="3" spans="1:41" ht="63.75" customHeight="1" thickBot="1" x14ac:dyDescent="0.2">
      <c r="A3" s="123" t="s">
        <v>8</v>
      </c>
      <c r="B3" s="127" t="s">
        <v>15</v>
      </c>
      <c r="C3" s="47" t="s">
        <v>2</v>
      </c>
      <c r="D3" s="144"/>
      <c r="E3" s="145"/>
      <c r="F3" s="145"/>
      <c r="G3" s="145"/>
      <c r="H3" s="145"/>
      <c r="I3" s="146"/>
      <c r="J3" s="5"/>
      <c r="K3" s="4"/>
      <c r="L3" s="5"/>
      <c r="M3" s="4"/>
      <c r="N3" s="5"/>
      <c r="O3" s="4"/>
      <c r="P3" s="5"/>
      <c r="Q3" s="4"/>
      <c r="R3" s="5"/>
      <c r="S3" s="16"/>
      <c r="T3" s="144"/>
      <c r="U3" s="145"/>
      <c r="V3" s="145"/>
      <c r="W3" s="146"/>
      <c r="X3" s="142"/>
      <c r="Y3" s="142"/>
      <c r="Z3" s="142"/>
      <c r="AA3" s="143"/>
      <c r="AB3" s="30"/>
      <c r="AF3" s="7"/>
      <c r="AG3" s="7"/>
      <c r="AH3" s="7"/>
      <c r="AI3" s="7"/>
      <c r="AJ3" s="7"/>
      <c r="AK3" s="7"/>
      <c r="AL3" s="7"/>
      <c r="AM3" s="7"/>
      <c r="AN3" s="7"/>
      <c r="AO3" s="7"/>
    </row>
    <row r="4" spans="1:41" ht="63.75" customHeight="1" thickBot="1" x14ac:dyDescent="0.2">
      <c r="A4" s="123"/>
      <c r="B4" s="128"/>
      <c r="C4" s="47" t="s">
        <v>3</v>
      </c>
      <c r="D4" s="147"/>
      <c r="E4" s="148"/>
      <c r="F4" s="148"/>
      <c r="G4" s="148"/>
      <c r="H4" s="148"/>
      <c r="I4" s="149"/>
      <c r="J4" s="5"/>
      <c r="K4" s="4"/>
      <c r="L4" s="5"/>
      <c r="M4" s="4"/>
      <c r="N4" s="5"/>
      <c r="O4" s="4"/>
      <c r="P4" s="5"/>
      <c r="Q4" s="4"/>
      <c r="R4" s="5"/>
      <c r="S4" s="16"/>
      <c r="T4" s="147"/>
      <c r="U4" s="148"/>
      <c r="V4" s="148"/>
      <c r="W4" s="149"/>
      <c r="X4" s="58"/>
      <c r="Y4" s="39"/>
      <c r="Z4" s="38"/>
      <c r="AA4" s="102"/>
      <c r="AB4" s="31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</row>
    <row r="5" spans="1:41" ht="63.75" customHeight="1" x14ac:dyDescent="0.15">
      <c r="A5" s="123"/>
      <c r="B5" s="127" t="s">
        <v>14</v>
      </c>
      <c r="C5" s="47" t="s">
        <v>4</v>
      </c>
      <c r="D5" s="79"/>
      <c r="E5" s="9"/>
      <c r="F5" s="8"/>
      <c r="G5" s="9"/>
      <c r="H5" s="8"/>
      <c r="I5" s="9"/>
      <c r="J5" s="5"/>
      <c r="K5" s="4"/>
      <c r="L5" s="144"/>
      <c r="M5" s="145"/>
      <c r="N5" s="145"/>
      <c r="O5" s="145"/>
      <c r="P5" s="145"/>
      <c r="Q5" s="146"/>
      <c r="R5" s="5"/>
      <c r="S5" s="16"/>
      <c r="T5" s="144"/>
      <c r="U5" s="145"/>
      <c r="V5" s="145"/>
      <c r="W5" s="145"/>
      <c r="X5" s="145"/>
      <c r="Y5" s="145"/>
      <c r="Z5" s="145"/>
      <c r="AA5" s="146"/>
      <c r="AB5" s="31"/>
    </row>
    <row r="6" spans="1:41" ht="63.75" customHeight="1" thickBot="1" x14ac:dyDescent="0.2">
      <c r="A6" s="123"/>
      <c r="B6" s="128"/>
      <c r="C6" s="47" t="s">
        <v>5</v>
      </c>
      <c r="D6" s="80"/>
      <c r="E6" s="4"/>
      <c r="F6" s="5"/>
      <c r="G6" s="4"/>
      <c r="H6" s="5"/>
      <c r="I6" s="4"/>
      <c r="J6" s="5"/>
      <c r="K6" s="4"/>
      <c r="L6" s="147"/>
      <c r="M6" s="148"/>
      <c r="N6" s="148"/>
      <c r="O6" s="148"/>
      <c r="P6" s="148"/>
      <c r="Q6" s="149"/>
      <c r="R6" s="5"/>
      <c r="S6" s="16"/>
      <c r="T6" s="147"/>
      <c r="U6" s="148"/>
      <c r="V6" s="148"/>
      <c r="W6" s="148"/>
      <c r="X6" s="148"/>
      <c r="Y6" s="148"/>
      <c r="Z6" s="148"/>
      <c r="AA6" s="149"/>
      <c r="AB6" s="31"/>
    </row>
    <row r="7" spans="1:41" ht="30" customHeight="1" thickBot="1" x14ac:dyDescent="0.2">
      <c r="A7" s="126"/>
      <c r="B7" s="26" t="s">
        <v>6</v>
      </c>
      <c r="C7" s="48"/>
      <c r="D7" s="85"/>
      <c r="E7" s="10"/>
      <c r="F7" s="11"/>
      <c r="G7" s="10"/>
      <c r="H7" s="11"/>
      <c r="I7" s="10"/>
      <c r="J7" s="11"/>
      <c r="K7" s="10"/>
      <c r="L7" s="11"/>
      <c r="M7" s="10"/>
      <c r="N7" s="11"/>
      <c r="O7" s="10"/>
      <c r="P7" s="34"/>
      <c r="Q7" s="35"/>
      <c r="R7" s="34"/>
      <c r="S7" s="35"/>
      <c r="T7" s="34"/>
      <c r="U7" s="35"/>
      <c r="V7" s="34"/>
      <c r="W7" s="35"/>
      <c r="X7" s="34"/>
      <c r="Y7" s="35"/>
      <c r="Z7" s="34"/>
      <c r="AA7" s="101"/>
      <c r="AB7" s="82"/>
    </row>
    <row r="8" spans="1:41" ht="41.25" customHeight="1" thickBot="1" x14ac:dyDescent="0.2">
      <c r="A8" s="122" t="s">
        <v>9</v>
      </c>
      <c r="B8" s="27" t="s">
        <v>7</v>
      </c>
      <c r="C8" s="54"/>
      <c r="D8" s="79"/>
      <c r="E8" s="9"/>
      <c r="F8" s="8"/>
      <c r="G8" s="9"/>
      <c r="H8" s="8"/>
      <c r="I8" s="9"/>
      <c r="J8" s="8"/>
      <c r="K8" s="9"/>
      <c r="L8" s="8"/>
      <c r="M8" s="9"/>
      <c r="N8" s="8"/>
      <c r="O8" s="9"/>
      <c r="P8" s="8"/>
      <c r="Q8" s="9"/>
      <c r="R8" s="8"/>
      <c r="S8" s="9"/>
      <c r="T8" s="8"/>
      <c r="U8" s="9"/>
      <c r="V8" s="8"/>
      <c r="W8" s="9"/>
      <c r="X8" s="141"/>
      <c r="Y8" s="142"/>
      <c r="Z8" s="142"/>
      <c r="AA8" s="143"/>
      <c r="AB8" s="30"/>
    </row>
    <row r="9" spans="1:41" ht="66" customHeight="1" thickBot="1" x14ac:dyDescent="0.2">
      <c r="A9" s="123"/>
      <c r="B9" s="28" t="s">
        <v>16</v>
      </c>
      <c r="C9" s="60"/>
      <c r="D9" s="80"/>
      <c r="E9" s="39"/>
      <c r="F9" s="38"/>
      <c r="G9" s="39"/>
      <c r="H9" s="38"/>
      <c r="I9" s="39"/>
      <c r="J9" s="5"/>
      <c r="K9" s="4"/>
      <c r="L9" s="38"/>
      <c r="M9" s="39"/>
      <c r="N9" s="56"/>
      <c r="O9" s="141"/>
      <c r="P9" s="142"/>
      <c r="Q9" s="143"/>
      <c r="R9" s="29"/>
      <c r="S9" s="4"/>
      <c r="T9" s="5"/>
      <c r="U9" s="4"/>
      <c r="V9" s="5"/>
      <c r="W9" s="16"/>
      <c r="X9" s="141"/>
      <c r="Y9" s="143"/>
      <c r="Z9" s="141"/>
      <c r="AA9" s="143"/>
      <c r="AB9" s="31"/>
    </row>
    <row r="10" spans="1:41" ht="66" customHeight="1" x14ac:dyDescent="0.15">
      <c r="A10" s="123"/>
      <c r="B10" s="124" t="s">
        <v>13</v>
      </c>
      <c r="C10" s="55" t="s">
        <v>0</v>
      </c>
      <c r="D10" s="87"/>
      <c r="E10" s="40"/>
      <c r="F10" s="144"/>
      <c r="G10" s="145"/>
      <c r="H10" s="145"/>
      <c r="I10" s="146"/>
      <c r="J10" s="29"/>
      <c r="K10" s="16"/>
      <c r="L10" s="144"/>
      <c r="M10" s="145"/>
      <c r="N10" s="146"/>
      <c r="O10" s="9"/>
      <c r="P10" s="8"/>
      <c r="Q10" s="9"/>
      <c r="R10" s="5"/>
      <c r="S10" s="4"/>
      <c r="T10" s="5"/>
      <c r="U10" s="4"/>
      <c r="V10" s="5"/>
      <c r="W10" s="4"/>
      <c r="X10" s="8"/>
      <c r="Y10" s="9"/>
      <c r="Z10" s="8"/>
      <c r="AA10" s="84"/>
      <c r="AB10" s="31"/>
    </row>
    <row r="11" spans="1:41" ht="66" customHeight="1" thickBot="1" x14ac:dyDescent="0.2">
      <c r="A11" s="123"/>
      <c r="B11" s="125"/>
      <c r="C11" s="55" t="s">
        <v>1</v>
      </c>
      <c r="D11" s="80"/>
      <c r="E11" s="16"/>
      <c r="F11" s="147"/>
      <c r="G11" s="148"/>
      <c r="H11" s="148"/>
      <c r="I11" s="149"/>
      <c r="J11" s="29"/>
      <c r="K11" s="16"/>
      <c r="L11" s="147"/>
      <c r="M11" s="148"/>
      <c r="N11" s="149"/>
      <c r="O11" s="4"/>
      <c r="P11" s="5"/>
      <c r="Q11" s="4"/>
      <c r="R11" s="5"/>
      <c r="S11" s="4"/>
      <c r="T11" s="5"/>
      <c r="U11" s="4"/>
      <c r="V11" s="5"/>
      <c r="W11" s="4"/>
      <c r="X11" s="5"/>
      <c r="Y11" s="4"/>
      <c r="Z11" s="5"/>
      <c r="AA11" s="83"/>
      <c r="AB11" s="31"/>
    </row>
  </sheetData>
  <mergeCells count="31">
    <mergeCell ref="A1:Q1"/>
    <mergeCell ref="R1:AB1"/>
    <mergeCell ref="A2:B2"/>
    <mergeCell ref="D2:E2"/>
    <mergeCell ref="F2:G2"/>
    <mergeCell ref="H2:I2"/>
    <mergeCell ref="J2:K2"/>
    <mergeCell ref="L2:M2"/>
    <mergeCell ref="N2:O2"/>
    <mergeCell ref="P2:Q2"/>
    <mergeCell ref="X2:Y2"/>
    <mergeCell ref="Z2:AA2"/>
    <mergeCell ref="R2:S2"/>
    <mergeCell ref="T2:U2"/>
    <mergeCell ref="V2:W2"/>
    <mergeCell ref="O9:Q9"/>
    <mergeCell ref="X9:Y9"/>
    <mergeCell ref="Z9:AA9"/>
    <mergeCell ref="A3:A7"/>
    <mergeCell ref="B3:B4"/>
    <mergeCell ref="B5:B6"/>
    <mergeCell ref="A8:A11"/>
    <mergeCell ref="B10:B11"/>
    <mergeCell ref="F10:I11"/>
    <mergeCell ref="D3:I4"/>
    <mergeCell ref="T5:AA6"/>
    <mergeCell ref="L10:N11"/>
    <mergeCell ref="X3:AA3"/>
    <mergeCell ref="L5:Q6"/>
    <mergeCell ref="X8:AA8"/>
    <mergeCell ref="T3:W4"/>
  </mergeCells>
  <phoneticPr fontId="1"/>
  <pageMargins left="0" right="0" top="0.74803149606299213" bottom="0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O11"/>
  <sheetViews>
    <sheetView zoomScale="90" zoomScaleNormal="90" workbookViewId="0">
      <selection sqref="A1:Q1"/>
    </sheetView>
  </sheetViews>
  <sheetFormatPr defaultColWidth="9" defaultRowHeight="21" x14ac:dyDescent="0.15"/>
  <cols>
    <col min="1" max="1" width="3.5" style="1" customWidth="1"/>
    <col min="2" max="2" width="10" style="2" customWidth="1"/>
    <col min="3" max="3" width="3.5" style="12" customWidth="1"/>
    <col min="4" max="27" width="5.375" style="3" customWidth="1"/>
    <col min="28" max="28" width="2.25" style="3" customWidth="1"/>
    <col min="29" max="16384" width="9" style="1"/>
  </cols>
  <sheetData>
    <row r="1" spans="1:41" s="6" customFormat="1" ht="30.75" customHeight="1" x14ac:dyDescent="0.15">
      <c r="A1" s="129" t="s">
        <v>12</v>
      </c>
      <c r="B1" s="130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2">
        <f>'1元旦'!R1:AE1+5</f>
        <v>45663</v>
      </c>
      <c r="S1" s="132"/>
      <c r="T1" s="132"/>
      <c r="U1" s="132"/>
      <c r="V1" s="132"/>
      <c r="W1" s="132"/>
      <c r="X1" s="132"/>
      <c r="Y1" s="132"/>
      <c r="Z1" s="132"/>
      <c r="AA1" s="132"/>
      <c r="AB1" s="132"/>
    </row>
    <row r="2" spans="1:41" s="3" customFormat="1" ht="30.75" customHeight="1" thickBot="1" x14ac:dyDescent="0.25">
      <c r="A2" s="133" t="s">
        <v>10</v>
      </c>
      <c r="B2" s="134"/>
      <c r="C2" s="13" t="s">
        <v>11</v>
      </c>
      <c r="D2" s="139">
        <v>9</v>
      </c>
      <c r="E2" s="140"/>
      <c r="F2" s="135">
        <v>10</v>
      </c>
      <c r="G2" s="135"/>
      <c r="H2" s="135">
        <v>11</v>
      </c>
      <c r="I2" s="135"/>
      <c r="J2" s="136">
        <v>12</v>
      </c>
      <c r="K2" s="136"/>
      <c r="L2" s="135">
        <v>1</v>
      </c>
      <c r="M2" s="135"/>
      <c r="N2" s="135">
        <v>2</v>
      </c>
      <c r="O2" s="135"/>
      <c r="P2" s="135">
        <v>3</v>
      </c>
      <c r="Q2" s="135"/>
      <c r="R2" s="136">
        <v>4</v>
      </c>
      <c r="S2" s="136"/>
      <c r="T2" s="136">
        <v>5</v>
      </c>
      <c r="U2" s="136"/>
      <c r="V2" s="135">
        <v>6</v>
      </c>
      <c r="W2" s="135"/>
      <c r="X2" s="135">
        <v>7</v>
      </c>
      <c r="Y2" s="135"/>
      <c r="Z2" s="137">
        <v>8</v>
      </c>
      <c r="AA2" s="138"/>
      <c r="AB2" s="22">
        <v>9</v>
      </c>
    </row>
    <row r="3" spans="1:41" ht="63.75" customHeight="1" x14ac:dyDescent="0.15">
      <c r="A3" s="123" t="s">
        <v>8</v>
      </c>
      <c r="B3" s="127" t="s">
        <v>15</v>
      </c>
      <c r="C3" s="14" t="s">
        <v>2</v>
      </c>
      <c r="D3" s="5"/>
      <c r="E3" s="16"/>
      <c r="F3" s="144"/>
      <c r="G3" s="145"/>
      <c r="H3" s="145"/>
      <c r="I3" s="146"/>
      <c r="J3" s="29"/>
      <c r="K3" s="16"/>
      <c r="L3" s="144"/>
      <c r="M3" s="145"/>
      <c r="N3" s="145"/>
      <c r="O3" s="145"/>
      <c r="P3" s="145"/>
      <c r="Q3" s="146"/>
      <c r="R3" s="29"/>
      <c r="S3" s="4"/>
      <c r="T3" s="5"/>
      <c r="U3" s="16"/>
      <c r="V3" s="144"/>
      <c r="W3" s="145"/>
      <c r="X3" s="145"/>
      <c r="Y3" s="145"/>
      <c r="Z3" s="145"/>
      <c r="AA3" s="146"/>
      <c r="AB3" s="30"/>
      <c r="AF3" s="7"/>
      <c r="AG3" s="7"/>
      <c r="AH3" s="7"/>
      <c r="AI3" s="7"/>
      <c r="AJ3" s="7"/>
      <c r="AK3" s="7"/>
      <c r="AL3" s="7"/>
      <c r="AM3" s="7"/>
      <c r="AN3" s="7"/>
      <c r="AO3" s="7"/>
    </row>
    <row r="4" spans="1:41" ht="63.75" customHeight="1" thickBot="1" x14ac:dyDescent="0.2">
      <c r="A4" s="123"/>
      <c r="B4" s="128"/>
      <c r="C4" s="14" t="s">
        <v>3</v>
      </c>
      <c r="D4" s="5"/>
      <c r="E4" s="16"/>
      <c r="F4" s="150"/>
      <c r="G4" s="151"/>
      <c r="H4" s="151"/>
      <c r="I4" s="152"/>
      <c r="J4" s="58"/>
      <c r="K4" s="40"/>
      <c r="L4" s="147"/>
      <c r="M4" s="148"/>
      <c r="N4" s="148"/>
      <c r="O4" s="148"/>
      <c r="P4" s="148"/>
      <c r="Q4" s="152"/>
      <c r="R4" s="58"/>
      <c r="S4" s="39"/>
      <c r="T4" s="38"/>
      <c r="U4" s="16"/>
      <c r="V4" s="147"/>
      <c r="W4" s="148"/>
      <c r="X4" s="148"/>
      <c r="Y4" s="148"/>
      <c r="Z4" s="148"/>
      <c r="AA4" s="149"/>
      <c r="AB4" s="31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</row>
    <row r="5" spans="1:41" ht="63.75" customHeight="1" thickBot="1" x14ac:dyDescent="0.2">
      <c r="A5" s="123"/>
      <c r="B5" s="127" t="s">
        <v>14</v>
      </c>
      <c r="C5" s="14" t="s">
        <v>4</v>
      </c>
      <c r="D5" s="5"/>
      <c r="E5" s="16"/>
      <c r="F5" s="144"/>
      <c r="G5" s="145"/>
      <c r="H5" s="145"/>
      <c r="I5" s="145"/>
      <c r="J5" s="145"/>
      <c r="K5" s="146"/>
      <c r="L5" s="37"/>
      <c r="M5" s="9"/>
      <c r="N5" s="8"/>
      <c r="O5" s="9"/>
      <c r="P5" s="50"/>
      <c r="Q5" s="141"/>
      <c r="R5" s="142"/>
      <c r="S5" s="142"/>
      <c r="T5" s="143"/>
      <c r="U5" s="16"/>
      <c r="V5" s="141"/>
      <c r="W5" s="142"/>
      <c r="X5" s="142"/>
      <c r="Y5" s="142"/>
      <c r="Z5" s="142"/>
      <c r="AA5" s="143"/>
      <c r="AB5" s="31"/>
    </row>
    <row r="6" spans="1:41" ht="63.75" customHeight="1" thickBot="1" x14ac:dyDescent="0.2">
      <c r="A6" s="123"/>
      <c r="B6" s="128"/>
      <c r="C6" s="14" t="s">
        <v>5</v>
      </c>
      <c r="D6" s="5"/>
      <c r="E6" s="16"/>
      <c r="F6" s="147"/>
      <c r="G6" s="148"/>
      <c r="H6" s="148"/>
      <c r="I6" s="148"/>
      <c r="J6" s="148"/>
      <c r="K6" s="149"/>
      <c r="L6" s="29"/>
      <c r="M6" s="4"/>
      <c r="N6" s="5"/>
      <c r="O6" s="4"/>
      <c r="P6" s="5"/>
      <c r="Q6" s="9"/>
      <c r="R6" s="8"/>
      <c r="S6" s="9"/>
      <c r="T6" s="8"/>
      <c r="U6" s="4"/>
      <c r="V6" s="8"/>
      <c r="W6" s="17"/>
      <c r="X6" s="141"/>
      <c r="Y6" s="142"/>
      <c r="Z6" s="142"/>
      <c r="AA6" s="143"/>
      <c r="AB6" s="31"/>
    </row>
    <row r="7" spans="1:41" ht="30" customHeight="1" thickBot="1" x14ac:dyDescent="0.2">
      <c r="A7" s="126"/>
      <c r="B7" s="26" t="s">
        <v>6</v>
      </c>
      <c r="C7" s="23"/>
      <c r="D7" s="11"/>
      <c r="E7" s="10"/>
      <c r="F7" s="34"/>
      <c r="G7" s="35"/>
      <c r="H7" s="34"/>
      <c r="I7" s="35"/>
      <c r="J7" s="34"/>
      <c r="K7" s="35"/>
      <c r="L7" s="11"/>
      <c r="M7" s="10"/>
      <c r="N7" s="11"/>
      <c r="O7" s="10"/>
      <c r="P7" s="11"/>
      <c r="Q7" s="10"/>
      <c r="R7" s="11"/>
      <c r="S7" s="10"/>
      <c r="T7" s="11"/>
      <c r="U7" s="10"/>
      <c r="V7" s="11"/>
      <c r="W7" s="10"/>
      <c r="X7" s="34"/>
      <c r="Y7" s="35"/>
      <c r="Z7" s="34"/>
      <c r="AA7" s="36"/>
      <c r="AB7" s="21"/>
    </row>
    <row r="8" spans="1:41" ht="41.25" customHeight="1" thickBot="1" x14ac:dyDescent="0.2">
      <c r="A8" s="122" t="s">
        <v>9</v>
      </c>
      <c r="B8" s="27" t="s">
        <v>7</v>
      </c>
      <c r="C8" s="24"/>
      <c r="D8" s="8"/>
      <c r="E8" s="9"/>
      <c r="F8" s="8"/>
      <c r="G8" s="9"/>
      <c r="H8" s="8"/>
      <c r="I8" s="9"/>
      <c r="J8" s="8"/>
      <c r="K8" s="9"/>
      <c r="L8" s="8"/>
      <c r="M8" s="9"/>
      <c r="N8" s="8"/>
      <c r="O8" s="9"/>
      <c r="P8" s="8"/>
      <c r="Q8" s="9"/>
      <c r="R8" s="8"/>
      <c r="S8" s="9"/>
      <c r="T8" s="8"/>
      <c r="U8" s="9"/>
      <c r="V8" s="8"/>
      <c r="W8" s="17"/>
      <c r="X8" s="141"/>
      <c r="Y8" s="142"/>
      <c r="Z8" s="142"/>
      <c r="AA8" s="143"/>
      <c r="AB8" s="30"/>
    </row>
    <row r="9" spans="1:41" ht="66" customHeight="1" thickBot="1" x14ac:dyDescent="0.2">
      <c r="A9" s="123"/>
      <c r="B9" s="28" t="s">
        <v>16</v>
      </c>
      <c r="C9" s="25"/>
      <c r="D9" s="5"/>
      <c r="E9" s="4"/>
      <c r="F9" s="5"/>
      <c r="G9" s="4"/>
      <c r="H9" s="5"/>
      <c r="I9" s="4"/>
      <c r="J9" s="5"/>
      <c r="K9" s="4"/>
      <c r="L9" s="5"/>
      <c r="M9" s="4"/>
      <c r="N9" s="5"/>
      <c r="O9" s="4"/>
      <c r="P9" s="5"/>
      <c r="Q9" s="4"/>
      <c r="R9" s="38"/>
      <c r="S9" s="39"/>
      <c r="T9" s="5"/>
      <c r="U9" s="4"/>
      <c r="V9" s="38"/>
      <c r="W9" s="40"/>
      <c r="X9" s="141"/>
      <c r="Y9" s="143"/>
      <c r="Z9" s="37"/>
      <c r="AA9" s="17"/>
      <c r="AB9" s="20"/>
    </row>
    <row r="10" spans="1:41" ht="66" customHeight="1" thickBot="1" x14ac:dyDescent="0.2">
      <c r="A10" s="123"/>
      <c r="B10" s="124" t="s">
        <v>13</v>
      </c>
      <c r="C10" s="15" t="s">
        <v>0</v>
      </c>
      <c r="D10" s="5"/>
      <c r="E10" s="4"/>
      <c r="F10" s="5"/>
      <c r="G10" s="4"/>
      <c r="H10" s="5"/>
      <c r="I10" s="4"/>
      <c r="J10" s="5"/>
      <c r="K10" s="4"/>
      <c r="L10" s="38"/>
      <c r="M10" s="39"/>
      <c r="N10" s="38"/>
      <c r="O10" s="39"/>
      <c r="P10" s="38"/>
      <c r="Q10" s="40"/>
      <c r="R10" s="141"/>
      <c r="S10" s="143"/>
      <c r="T10" s="29"/>
      <c r="U10" s="16"/>
      <c r="V10" s="144"/>
      <c r="W10" s="145"/>
      <c r="X10" s="145"/>
      <c r="Y10" s="146"/>
      <c r="Z10" s="29"/>
      <c r="AA10" s="16"/>
      <c r="AB10" s="20"/>
    </row>
    <row r="11" spans="1:41" ht="66" customHeight="1" thickBot="1" x14ac:dyDescent="0.2">
      <c r="A11" s="123"/>
      <c r="B11" s="125"/>
      <c r="C11" s="15" t="s">
        <v>1</v>
      </c>
      <c r="D11" s="5"/>
      <c r="E11" s="4"/>
      <c r="F11" s="5"/>
      <c r="G11" s="4"/>
      <c r="H11" s="5"/>
      <c r="I11" s="4"/>
      <c r="J11" s="5"/>
      <c r="K11" s="16"/>
      <c r="L11" s="141"/>
      <c r="M11" s="142"/>
      <c r="N11" s="142"/>
      <c r="O11" s="142"/>
      <c r="P11" s="142"/>
      <c r="Q11" s="142"/>
      <c r="R11" s="142"/>
      <c r="S11" s="143"/>
      <c r="T11" s="29"/>
      <c r="U11" s="16"/>
      <c r="V11" s="147"/>
      <c r="W11" s="148"/>
      <c r="X11" s="148"/>
      <c r="Y11" s="149"/>
      <c r="Z11" s="29"/>
      <c r="AA11" s="16"/>
      <c r="AB11" s="20"/>
    </row>
  </sheetData>
  <mergeCells count="32">
    <mergeCell ref="V10:Y11"/>
    <mergeCell ref="X9:Y9"/>
    <mergeCell ref="X6:AA6"/>
    <mergeCell ref="X8:AA8"/>
    <mergeCell ref="V3:AA4"/>
    <mergeCell ref="V5:AA5"/>
    <mergeCell ref="A1:Q1"/>
    <mergeCell ref="R1:AB1"/>
    <mergeCell ref="A2:B2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V2:W2"/>
    <mergeCell ref="X2:Y2"/>
    <mergeCell ref="Z2:AA2"/>
    <mergeCell ref="R10:S10"/>
    <mergeCell ref="A8:A11"/>
    <mergeCell ref="B10:B11"/>
    <mergeCell ref="L3:Q4"/>
    <mergeCell ref="F5:K6"/>
    <mergeCell ref="Q5:T5"/>
    <mergeCell ref="F3:I4"/>
    <mergeCell ref="L11:S11"/>
    <mergeCell ref="A3:A7"/>
    <mergeCell ref="B3:B4"/>
    <mergeCell ref="B5:B6"/>
  </mergeCells>
  <phoneticPr fontId="1"/>
  <pageMargins left="0" right="0" top="0.74803149606299213" bottom="0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O11"/>
  <sheetViews>
    <sheetView zoomScale="90" zoomScaleNormal="90" workbookViewId="0">
      <selection sqref="A1:Q1"/>
    </sheetView>
  </sheetViews>
  <sheetFormatPr defaultColWidth="9" defaultRowHeight="21" x14ac:dyDescent="0.15"/>
  <cols>
    <col min="1" max="1" width="3.5" style="1" customWidth="1"/>
    <col min="2" max="2" width="10" style="2" customWidth="1"/>
    <col min="3" max="3" width="3.5" style="12" customWidth="1"/>
    <col min="4" max="27" width="5.375" style="3" customWidth="1"/>
    <col min="28" max="28" width="2.25" style="3" customWidth="1"/>
    <col min="29" max="16384" width="9" style="1"/>
  </cols>
  <sheetData>
    <row r="1" spans="1:41" s="6" customFormat="1" ht="30.75" customHeight="1" x14ac:dyDescent="0.15">
      <c r="A1" s="129" t="s">
        <v>12</v>
      </c>
      <c r="B1" s="130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2">
        <f>'1元旦'!R1:AE1+6</f>
        <v>45664</v>
      </c>
      <c r="S1" s="132"/>
      <c r="T1" s="132"/>
      <c r="U1" s="132"/>
      <c r="V1" s="132"/>
      <c r="W1" s="132"/>
      <c r="X1" s="132"/>
      <c r="Y1" s="132"/>
      <c r="Z1" s="132"/>
      <c r="AA1" s="132"/>
      <c r="AB1" s="132"/>
    </row>
    <row r="2" spans="1:41" s="3" customFormat="1" ht="30.75" customHeight="1" x14ac:dyDescent="0.2">
      <c r="A2" s="133" t="s">
        <v>10</v>
      </c>
      <c r="B2" s="134"/>
      <c r="C2" s="13" t="s">
        <v>11</v>
      </c>
      <c r="D2" s="139">
        <v>9</v>
      </c>
      <c r="E2" s="140"/>
      <c r="F2" s="136">
        <v>10</v>
      </c>
      <c r="G2" s="136"/>
      <c r="H2" s="136">
        <v>11</v>
      </c>
      <c r="I2" s="136"/>
      <c r="J2" s="136">
        <v>12</v>
      </c>
      <c r="K2" s="136"/>
      <c r="L2" s="136">
        <v>1</v>
      </c>
      <c r="M2" s="136"/>
      <c r="N2" s="136">
        <v>2</v>
      </c>
      <c r="O2" s="136"/>
      <c r="P2" s="136">
        <v>3</v>
      </c>
      <c r="Q2" s="136"/>
      <c r="R2" s="136">
        <v>4</v>
      </c>
      <c r="S2" s="136"/>
      <c r="T2" s="136">
        <v>5</v>
      </c>
      <c r="U2" s="136"/>
      <c r="V2" s="136">
        <v>6</v>
      </c>
      <c r="W2" s="136"/>
      <c r="X2" s="136">
        <v>7</v>
      </c>
      <c r="Y2" s="136"/>
      <c r="Z2" s="140">
        <v>8</v>
      </c>
      <c r="AA2" s="139"/>
      <c r="AB2" s="22">
        <v>9</v>
      </c>
    </row>
    <row r="3" spans="1:41" ht="63.75" customHeight="1" x14ac:dyDescent="0.15">
      <c r="A3" s="123" t="s">
        <v>8</v>
      </c>
      <c r="B3" s="127" t="s">
        <v>15</v>
      </c>
      <c r="C3" s="14" t="s">
        <v>2</v>
      </c>
      <c r="D3" s="41"/>
      <c r="E3" s="42"/>
      <c r="F3" s="41"/>
      <c r="G3" s="42"/>
      <c r="H3" s="41"/>
      <c r="I3" s="42"/>
      <c r="J3" s="41"/>
      <c r="K3" s="42"/>
      <c r="L3" s="41"/>
      <c r="M3" s="42"/>
      <c r="N3" s="41"/>
      <c r="O3" s="42"/>
      <c r="P3" s="41"/>
      <c r="Q3" s="42"/>
      <c r="R3" s="41"/>
      <c r="S3" s="42"/>
      <c r="T3" s="41"/>
      <c r="U3" s="42"/>
      <c r="V3" s="41"/>
      <c r="W3" s="42"/>
      <c r="X3" s="41"/>
      <c r="Y3" s="42"/>
      <c r="Z3" s="41"/>
      <c r="AA3" s="43"/>
      <c r="AB3" s="19"/>
      <c r="AF3" s="7"/>
      <c r="AG3" s="7"/>
      <c r="AH3" s="7"/>
      <c r="AI3" s="7"/>
      <c r="AJ3" s="7"/>
      <c r="AK3" s="7"/>
      <c r="AL3" s="7"/>
      <c r="AM3" s="7"/>
      <c r="AN3" s="7"/>
      <c r="AO3" s="7"/>
    </row>
    <row r="4" spans="1:41" ht="63.75" customHeight="1" x14ac:dyDescent="0.15">
      <c r="A4" s="123"/>
      <c r="B4" s="128"/>
      <c r="C4" s="14" t="s">
        <v>3</v>
      </c>
      <c r="D4" s="41"/>
      <c r="E4" s="42"/>
      <c r="F4" s="41"/>
      <c r="G4" s="42"/>
      <c r="H4" s="41"/>
      <c r="I4" s="42"/>
      <c r="J4" s="41"/>
      <c r="K4" s="42"/>
      <c r="L4" s="41"/>
      <c r="M4" s="42"/>
      <c r="N4" s="41"/>
      <c r="O4" s="42"/>
      <c r="P4" s="41"/>
      <c r="Q4" s="42"/>
      <c r="R4" s="41"/>
      <c r="S4" s="42"/>
      <c r="T4" s="41"/>
      <c r="U4" s="42"/>
      <c r="V4" s="41"/>
      <c r="W4" s="42"/>
      <c r="X4" s="41"/>
      <c r="Y4" s="42"/>
      <c r="Z4" s="41"/>
      <c r="AA4" s="43"/>
      <c r="AB4" s="20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</row>
    <row r="5" spans="1:41" ht="63.75" customHeight="1" x14ac:dyDescent="0.15">
      <c r="A5" s="123"/>
      <c r="B5" s="127" t="s">
        <v>14</v>
      </c>
      <c r="C5" s="14" t="s">
        <v>4</v>
      </c>
      <c r="D5" s="41"/>
      <c r="E5" s="42"/>
      <c r="F5" s="41"/>
      <c r="G5" s="42"/>
      <c r="H5" s="41"/>
      <c r="I5" s="42"/>
      <c r="J5" s="41"/>
      <c r="K5" s="42"/>
      <c r="L5" s="41"/>
      <c r="M5" s="42"/>
      <c r="N5" s="41"/>
      <c r="O5" s="42"/>
      <c r="P5" s="41"/>
      <c r="Q5" s="42"/>
      <c r="R5" s="41"/>
      <c r="S5" s="42"/>
      <c r="T5" s="41"/>
      <c r="U5" s="42"/>
      <c r="V5" s="41"/>
      <c r="W5" s="42"/>
      <c r="X5" s="41"/>
      <c r="Y5" s="42"/>
      <c r="Z5" s="41"/>
      <c r="AA5" s="43"/>
      <c r="AB5" s="20"/>
    </row>
    <row r="6" spans="1:41" ht="63.75" customHeight="1" x14ac:dyDescent="0.15">
      <c r="A6" s="123"/>
      <c r="B6" s="128"/>
      <c r="C6" s="14" t="s">
        <v>5</v>
      </c>
      <c r="D6" s="41"/>
      <c r="E6" s="42"/>
      <c r="F6" s="41"/>
      <c r="G6" s="42"/>
      <c r="H6" s="41"/>
      <c r="I6" s="42"/>
      <c r="J6" s="41"/>
      <c r="K6" s="42"/>
      <c r="L6" s="41"/>
      <c r="M6" s="42"/>
      <c r="N6" s="41"/>
      <c r="O6" s="42"/>
      <c r="P6" s="41"/>
      <c r="Q6" s="42"/>
      <c r="R6" s="41"/>
      <c r="S6" s="42"/>
      <c r="T6" s="41"/>
      <c r="U6" s="42"/>
      <c r="V6" s="41"/>
      <c r="W6" s="42"/>
      <c r="X6" s="41"/>
      <c r="Y6" s="42"/>
      <c r="Z6" s="41"/>
      <c r="AA6" s="43"/>
      <c r="AB6" s="20"/>
    </row>
    <row r="7" spans="1:41" ht="30" customHeight="1" thickBot="1" x14ac:dyDescent="0.2">
      <c r="A7" s="126"/>
      <c r="B7" s="26" t="s">
        <v>6</v>
      </c>
      <c r="C7" s="23"/>
      <c r="D7" s="44"/>
      <c r="E7" s="45"/>
      <c r="F7" s="44"/>
      <c r="G7" s="45"/>
      <c r="H7" s="44"/>
      <c r="I7" s="45"/>
      <c r="J7" s="44"/>
      <c r="K7" s="45"/>
      <c r="L7" s="44"/>
      <c r="M7" s="45"/>
      <c r="N7" s="44"/>
      <c r="O7" s="45"/>
      <c r="P7" s="44"/>
      <c r="Q7" s="45"/>
      <c r="R7" s="44"/>
      <c r="S7" s="45"/>
      <c r="T7" s="44"/>
      <c r="U7" s="45"/>
      <c r="V7" s="44"/>
      <c r="W7" s="45"/>
      <c r="X7" s="44"/>
      <c r="Y7" s="45"/>
      <c r="Z7" s="44"/>
      <c r="AA7" s="46"/>
      <c r="AB7" s="21"/>
    </row>
    <row r="8" spans="1:41" ht="41.25" customHeight="1" x14ac:dyDescent="0.15">
      <c r="A8" s="122" t="s">
        <v>9</v>
      </c>
      <c r="B8" s="27" t="s">
        <v>7</v>
      </c>
      <c r="C8" s="24"/>
      <c r="D8" s="51"/>
      <c r="E8" s="52"/>
      <c r="F8" s="51"/>
      <c r="G8" s="52"/>
      <c r="H8" s="51"/>
      <c r="I8" s="52"/>
      <c r="J8" s="51"/>
      <c r="K8" s="52"/>
      <c r="L8" s="51"/>
      <c r="M8" s="52"/>
      <c r="N8" s="51"/>
      <c r="O8" s="52"/>
      <c r="P8" s="51"/>
      <c r="Q8" s="52"/>
      <c r="R8" s="51"/>
      <c r="S8" s="52"/>
      <c r="T8" s="51"/>
      <c r="U8" s="52"/>
      <c r="V8" s="51"/>
      <c r="W8" s="52"/>
      <c r="X8" s="51"/>
      <c r="Y8" s="52"/>
      <c r="Z8" s="51"/>
      <c r="AA8" s="53"/>
      <c r="AB8" s="19"/>
    </row>
    <row r="9" spans="1:41" ht="66" customHeight="1" x14ac:dyDescent="0.15">
      <c r="A9" s="123"/>
      <c r="B9" s="28" t="s">
        <v>16</v>
      </c>
      <c r="C9" s="25"/>
      <c r="D9" s="41"/>
      <c r="E9" s="42"/>
      <c r="F9" s="41"/>
      <c r="G9" s="42"/>
      <c r="H9" s="41"/>
      <c r="I9" s="42"/>
      <c r="J9" s="41"/>
      <c r="K9" s="42"/>
      <c r="L9" s="41"/>
      <c r="M9" s="42"/>
      <c r="N9" s="41"/>
      <c r="O9" s="42"/>
      <c r="P9" s="41"/>
      <c r="Q9" s="42"/>
      <c r="R9" s="41"/>
      <c r="S9" s="42"/>
      <c r="T9" s="41"/>
      <c r="U9" s="42"/>
      <c r="V9" s="41"/>
      <c r="W9" s="42"/>
      <c r="X9" s="41"/>
      <c r="Y9" s="42"/>
      <c r="Z9" s="41"/>
      <c r="AA9" s="43"/>
      <c r="AB9" s="20"/>
    </row>
    <row r="10" spans="1:41" ht="66" customHeight="1" x14ac:dyDescent="0.15">
      <c r="A10" s="123"/>
      <c r="B10" s="124" t="s">
        <v>13</v>
      </c>
      <c r="C10" s="15" t="s">
        <v>0</v>
      </c>
      <c r="D10" s="41"/>
      <c r="E10" s="42"/>
      <c r="F10" s="41"/>
      <c r="G10" s="42"/>
      <c r="H10" s="41"/>
      <c r="I10" s="42"/>
      <c r="J10" s="41"/>
      <c r="K10" s="42"/>
      <c r="L10" s="41"/>
      <c r="M10" s="42"/>
      <c r="N10" s="41"/>
      <c r="O10" s="42"/>
      <c r="P10" s="41"/>
      <c r="Q10" s="42"/>
      <c r="R10" s="41"/>
      <c r="S10" s="42"/>
      <c r="T10" s="41"/>
      <c r="U10" s="42"/>
      <c r="V10" s="41"/>
      <c r="W10" s="42"/>
      <c r="X10" s="41"/>
      <c r="Y10" s="42"/>
      <c r="Z10" s="41"/>
      <c r="AA10" s="43"/>
      <c r="AB10" s="20"/>
    </row>
    <row r="11" spans="1:41" ht="66" customHeight="1" x14ac:dyDescent="0.15">
      <c r="A11" s="123"/>
      <c r="B11" s="125"/>
      <c r="C11" s="15" t="s">
        <v>1</v>
      </c>
      <c r="D11" s="41"/>
      <c r="E11" s="42"/>
      <c r="F11" s="41"/>
      <c r="G11" s="42"/>
      <c r="H11" s="41"/>
      <c r="I11" s="42"/>
      <c r="J11" s="41"/>
      <c r="K11" s="42"/>
      <c r="L11" s="41"/>
      <c r="M11" s="42"/>
      <c r="N11" s="41"/>
      <c r="O11" s="42"/>
      <c r="P11" s="41"/>
      <c r="Q11" s="42"/>
      <c r="R11" s="41"/>
      <c r="S11" s="42"/>
      <c r="T11" s="41"/>
      <c r="U11" s="42"/>
      <c r="V11" s="41"/>
      <c r="W11" s="42"/>
      <c r="X11" s="41"/>
      <c r="Y11" s="42"/>
      <c r="Z11" s="41"/>
      <c r="AA11" s="43"/>
      <c r="AB11" s="20"/>
    </row>
  </sheetData>
  <mergeCells count="20">
    <mergeCell ref="A1:Q1"/>
    <mergeCell ref="R1:AB1"/>
    <mergeCell ref="A2:B2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V2:W2"/>
    <mergeCell ref="X2:Y2"/>
    <mergeCell ref="Z2:AA2"/>
    <mergeCell ref="A3:A7"/>
    <mergeCell ref="B3:B4"/>
    <mergeCell ref="B5:B6"/>
    <mergeCell ref="A8:A11"/>
    <mergeCell ref="B10:B11"/>
  </mergeCells>
  <phoneticPr fontId="1"/>
  <pageMargins left="0" right="0" top="0.74803149606299213" bottom="0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O11"/>
  <sheetViews>
    <sheetView zoomScale="90" zoomScaleNormal="90" workbookViewId="0">
      <selection sqref="A1:Q1"/>
    </sheetView>
  </sheetViews>
  <sheetFormatPr defaultColWidth="9" defaultRowHeight="21" x14ac:dyDescent="0.15"/>
  <cols>
    <col min="1" max="1" width="3.5" style="1" customWidth="1"/>
    <col min="2" max="2" width="10" style="2" customWidth="1"/>
    <col min="3" max="3" width="3.5" style="12" customWidth="1"/>
    <col min="4" max="27" width="5.375" style="3" customWidth="1"/>
    <col min="28" max="28" width="2.25" style="3" customWidth="1"/>
    <col min="29" max="16384" width="9" style="1"/>
  </cols>
  <sheetData>
    <row r="1" spans="1:41" s="6" customFormat="1" ht="30.75" customHeight="1" x14ac:dyDescent="0.15">
      <c r="A1" s="129" t="s">
        <v>12</v>
      </c>
      <c r="B1" s="130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2">
        <f>'1元旦'!R1:AE1+7</f>
        <v>45665</v>
      </c>
      <c r="S1" s="132"/>
      <c r="T1" s="132"/>
      <c r="U1" s="132"/>
      <c r="V1" s="132"/>
      <c r="W1" s="132"/>
      <c r="X1" s="132"/>
      <c r="Y1" s="132"/>
      <c r="Z1" s="132"/>
      <c r="AA1" s="132"/>
      <c r="AB1" s="132"/>
    </row>
    <row r="2" spans="1:41" s="3" customFormat="1" ht="30.75" customHeight="1" thickBot="1" x14ac:dyDescent="0.25">
      <c r="A2" s="133" t="s">
        <v>10</v>
      </c>
      <c r="B2" s="134"/>
      <c r="C2" s="13" t="s">
        <v>11</v>
      </c>
      <c r="D2" s="139">
        <v>9</v>
      </c>
      <c r="E2" s="140"/>
      <c r="F2" s="136">
        <v>10</v>
      </c>
      <c r="G2" s="136"/>
      <c r="H2" s="136">
        <v>11</v>
      </c>
      <c r="I2" s="136"/>
      <c r="J2" s="136">
        <v>12</v>
      </c>
      <c r="K2" s="136"/>
      <c r="L2" s="136">
        <v>1</v>
      </c>
      <c r="M2" s="136"/>
      <c r="N2" s="136">
        <v>2</v>
      </c>
      <c r="O2" s="136"/>
      <c r="P2" s="136">
        <v>3</v>
      </c>
      <c r="Q2" s="136"/>
      <c r="R2" s="136">
        <v>4</v>
      </c>
      <c r="S2" s="136"/>
      <c r="T2" s="136">
        <v>5</v>
      </c>
      <c r="U2" s="136"/>
      <c r="V2" s="135">
        <v>6</v>
      </c>
      <c r="W2" s="135"/>
      <c r="X2" s="135">
        <v>7</v>
      </c>
      <c r="Y2" s="135"/>
      <c r="Z2" s="137">
        <v>8</v>
      </c>
      <c r="AA2" s="138"/>
      <c r="AB2" s="22">
        <v>9</v>
      </c>
    </row>
    <row r="3" spans="1:41" ht="63.75" customHeight="1" x14ac:dyDescent="0.15">
      <c r="A3" s="123" t="s">
        <v>8</v>
      </c>
      <c r="B3" s="127" t="s">
        <v>15</v>
      </c>
      <c r="C3" s="14" t="s">
        <v>2</v>
      </c>
      <c r="D3" s="41"/>
      <c r="E3" s="42"/>
      <c r="F3" s="41"/>
      <c r="G3" s="42"/>
      <c r="H3" s="41"/>
      <c r="I3" s="42"/>
      <c r="J3" s="41"/>
      <c r="K3" s="42"/>
      <c r="L3" s="41"/>
      <c r="M3" s="42"/>
      <c r="N3" s="41"/>
      <c r="O3" s="42"/>
      <c r="P3" s="41"/>
      <c r="Q3" s="42"/>
      <c r="R3" s="41"/>
      <c r="S3" s="42"/>
      <c r="T3" s="41"/>
      <c r="U3" s="43"/>
      <c r="V3" s="144"/>
      <c r="W3" s="145"/>
      <c r="X3" s="145"/>
      <c r="Y3" s="145"/>
      <c r="Z3" s="145"/>
      <c r="AA3" s="146"/>
      <c r="AB3" s="30"/>
      <c r="AF3" s="7"/>
      <c r="AG3" s="7"/>
      <c r="AH3" s="7"/>
      <c r="AI3" s="7"/>
      <c r="AJ3" s="7"/>
      <c r="AK3" s="7"/>
      <c r="AL3" s="7"/>
      <c r="AM3" s="7"/>
      <c r="AN3" s="7"/>
      <c r="AO3" s="7"/>
    </row>
    <row r="4" spans="1:41" ht="63.75" customHeight="1" thickBot="1" x14ac:dyDescent="0.2">
      <c r="A4" s="123"/>
      <c r="B4" s="128"/>
      <c r="C4" s="14" t="s">
        <v>3</v>
      </c>
      <c r="D4" s="41"/>
      <c r="E4" s="42"/>
      <c r="F4" s="41"/>
      <c r="G4" s="42"/>
      <c r="H4" s="41"/>
      <c r="I4" s="42"/>
      <c r="J4" s="41"/>
      <c r="K4" s="42"/>
      <c r="L4" s="41"/>
      <c r="M4" s="42"/>
      <c r="N4" s="41"/>
      <c r="O4" s="42"/>
      <c r="P4" s="41"/>
      <c r="Q4" s="42"/>
      <c r="R4" s="41"/>
      <c r="S4" s="42"/>
      <c r="T4" s="41"/>
      <c r="U4" s="43"/>
      <c r="V4" s="147"/>
      <c r="W4" s="148"/>
      <c r="X4" s="148"/>
      <c r="Y4" s="148"/>
      <c r="Z4" s="148"/>
      <c r="AA4" s="149"/>
      <c r="AB4" s="31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</row>
    <row r="5" spans="1:41" ht="63.75" customHeight="1" thickBot="1" x14ac:dyDescent="0.2">
      <c r="A5" s="123"/>
      <c r="B5" s="127" t="s">
        <v>14</v>
      </c>
      <c r="C5" s="14" t="s">
        <v>4</v>
      </c>
      <c r="D5" s="41"/>
      <c r="E5" s="42"/>
      <c r="F5" s="41"/>
      <c r="G5" s="42"/>
      <c r="H5" s="41"/>
      <c r="I5" s="42"/>
      <c r="J5" s="41"/>
      <c r="K5" s="42"/>
      <c r="L5" s="41"/>
      <c r="M5" s="42"/>
      <c r="N5" s="41"/>
      <c r="O5" s="42"/>
      <c r="P5" s="41"/>
      <c r="Q5" s="42"/>
      <c r="R5" s="41"/>
      <c r="S5" s="42"/>
      <c r="T5" s="41"/>
      <c r="U5" s="42"/>
      <c r="V5" s="32"/>
      <c r="W5" s="33"/>
      <c r="X5" s="32"/>
      <c r="Y5" s="33"/>
      <c r="Z5" s="32"/>
      <c r="AB5" s="20"/>
    </row>
    <row r="6" spans="1:41" ht="63.75" customHeight="1" thickBot="1" x14ac:dyDescent="0.2">
      <c r="A6" s="123"/>
      <c r="B6" s="128"/>
      <c r="C6" s="14" t="s">
        <v>5</v>
      </c>
      <c r="D6" s="41"/>
      <c r="E6" s="42"/>
      <c r="F6" s="41"/>
      <c r="G6" s="42"/>
      <c r="H6" s="41"/>
      <c r="I6" s="42"/>
      <c r="J6" s="41"/>
      <c r="K6" s="42"/>
      <c r="L6" s="41"/>
      <c r="M6" s="42"/>
      <c r="N6" s="41"/>
      <c r="O6" s="42"/>
      <c r="P6" s="41"/>
      <c r="Q6" s="42"/>
      <c r="R6" s="41"/>
      <c r="S6" s="42"/>
      <c r="T6" s="41"/>
      <c r="U6" s="43"/>
      <c r="V6" s="141"/>
      <c r="W6" s="142"/>
      <c r="X6" s="142"/>
      <c r="Y6" s="142"/>
      <c r="Z6" s="142"/>
      <c r="AA6" s="143"/>
      <c r="AB6" s="31"/>
    </row>
    <row r="7" spans="1:41" ht="30" customHeight="1" thickBot="1" x14ac:dyDescent="0.2">
      <c r="A7" s="126"/>
      <c r="B7" s="26" t="s">
        <v>6</v>
      </c>
      <c r="C7" s="23"/>
      <c r="D7" s="44"/>
      <c r="E7" s="45"/>
      <c r="F7" s="44"/>
      <c r="G7" s="45"/>
      <c r="H7" s="44"/>
      <c r="I7" s="45"/>
      <c r="J7" s="44"/>
      <c r="K7" s="45"/>
      <c r="L7" s="44"/>
      <c r="M7" s="45"/>
      <c r="N7" s="44"/>
      <c r="O7" s="45"/>
      <c r="P7" s="44"/>
      <c r="Q7" s="45"/>
      <c r="R7" s="44"/>
      <c r="S7" s="45"/>
      <c r="T7" s="44"/>
      <c r="U7" s="45"/>
      <c r="V7" s="34"/>
      <c r="W7" s="35"/>
      <c r="X7" s="34"/>
      <c r="Y7" s="35"/>
      <c r="Z7" s="34"/>
      <c r="AA7" s="36"/>
      <c r="AB7" s="21"/>
    </row>
    <row r="8" spans="1:41" ht="41.25" customHeight="1" thickBot="1" x14ac:dyDescent="0.2">
      <c r="A8" s="122" t="s">
        <v>9</v>
      </c>
      <c r="B8" s="27" t="s">
        <v>7</v>
      </c>
      <c r="C8" s="24"/>
      <c r="D8" s="51"/>
      <c r="E8" s="52"/>
      <c r="F8" s="51"/>
      <c r="G8" s="52"/>
      <c r="H8" s="51"/>
      <c r="I8" s="52"/>
      <c r="J8" s="51"/>
      <c r="K8" s="52"/>
      <c r="L8" s="51"/>
      <c r="M8" s="52"/>
      <c r="N8" s="51"/>
      <c r="O8" s="52"/>
      <c r="P8" s="51"/>
      <c r="Q8" s="52"/>
      <c r="R8" s="51"/>
      <c r="S8" s="52"/>
      <c r="T8" s="51"/>
      <c r="U8" s="52"/>
      <c r="V8" s="8"/>
      <c r="W8" s="9"/>
      <c r="X8" s="32"/>
      <c r="Y8" s="33"/>
      <c r="Z8" s="32"/>
      <c r="AB8" s="19"/>
    </row>
    <row r="9" spans="1:41" ht="66" customHeight="1" thickBot="1" x14ac:dyDescent="0.2">
      <c r="A9" s="123"/>
      <c r="B9" s="28" t="s">
        <v>16</v>
      </c>
      <c r="C9" s="25"/>
      <c r="D9" s="41"/>
      <c r="E9" s="42"/>
      <c r="F9" s="41"/>
      <c r="G9" s="42"/>
      <c r="H9" s="41"/>
      <c r="I9" s="42"/>
      <c r="J9" s="41"/>
      <c r="K9" s="42"/>
      <c r="L9" s="41"/>
      <c r="M9" s="42"/>
      <c r="N9" s="41"/>
      <c r="O9" s="42"/>
      <c r="P9" s="41"/>
      <c r="Q9" s="42"/>
      <c r="R9" s="41"/>
      <c r="S9" s="42"/>
      <c r="T9" s="41"/>
      <c r="U9" s="42"/>
      <c r="V9" s="5"/>
      <c r="W9" s="16"/>
      <c r="X9" s="141"/>
      <c r="Y9" s="142"/>
      <c r="Z9" s="142"/>
      <c r="AA9" s="143"/>
      <c r="AB9" s="31"/>
    </row>
    <row r="10" spans="1:41" ht="66" customHeight="1" x14ac:dyDescent="0.15">
      <c r="A10" s="123"/>
      <c r="B10" s="124" t="s">
        <v>13</v>
      </c>
      <c r="C10" s="15" t="s">
        <v>0</v>
      </c>
      <c r="D10" s="41"/>
      <c r="E10" s="42"/>
      <c r="F10" s="41"/>
      <c r="G10" s="42"/>
      <c r="H10" s="41"/>
      <c r="I10" s="42"/>
      <c r="J10" s="41"/>
      <c r="K10" s="42"/>
      <c r="L10" s="41"/>
      <c r="M10" s="42"/>
      <c r="N10" s="41"/>
      <c r="O10" s="42"/>
      <c r="P10" s="41"/>
      <c r="Q10" s="42"/>
      <c r="R10" s="41"/>
      <c r="S10" s="42"/>
      <c r="T10" s="41"/>
      <c r="U10" s="42"/>
      <c r="V10" s="5"/>
      <c r="W10" s="4"/>
      <c r="X10" s="8"/>
      <c r="Y10" s="9"/>
      <c r="Z10" s="8"/>
      <c r="AA10" s="17"/>
      <c r="AB10" s="20"/>
    </row>
    <row r="11" spans="1:41" ht="66" customHeight="1" x14ac:dyDescent="0.15">
      <c r="A11" s="123"/>
      <c r="B11" s="125"/>
      <c r="C11" s="15" t="s">
        <v>1</v>
      </c>
      <c r="D11" s="41"/>
      <c r="E11" s="42"/>
      <c r="F11" s="41"/>
      <c r="G11" s="42"/>
      <c r="H11" s="41"/>
      <c r="I11" s="42"/>
      <c r="J11" s="41"/>
      <c r="K11" s="42"/>
      <c r="L11" s="41"/>
      <c r="M11" s="42"/>
      <c r="N11" s="41"/>
      <c r="O11" s="42"/>
      <c r="P11" s="41"/>
      <c r="Q11" s="42"/>
      <c r="R11" s="41"/>
      <c r="S11" s="42"/>
      <c r="T11" s="41"/>
      <c r="U11" s="42"/>
      <c r="V11" s="5"/>
      <c r="W11" s="4"/>
      <c r="X11" s="5"/>
      <c r="Y11" s="4"/>
      <c r="Z11" s="5"/>
      <c r="AA11" s="16"/>
      <c r="AB11" s="20"/>
    </row>
  </sheetData>
  <mergeCells count="23">
    <mergeCell ref="A1:Q1"/>
    <mergeCell ref="R1:AB1"/>
    <mergeCell ref="A2:B2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V2:W2"/>
    <mergeCell ref="X2:Y2"/>
    <mergeCell ref="Z2:AA2"/>
    <mergeCell ref="X9:AA9"/>
    <mergeCell ref="A3:A7"/>
    <mergeCell ref="B3:B4"/>
    <mergeCell ref="B5:B6"/>
    <mergeCell ref="A8:A11"/>
    <mergeCell ref="B10:B11"/>
    <mergeCell ref="V6:AA6"/>
    <mergeCell ref="V3:AA4"/>
  </mergeCells>
  <phoneticPr fontId="1"/>
  <pageMargins left="0" right="0" top="0.74803149606299213" bottom="0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2D050"/>
  </sheetPr>
  <dimension ref="A1:AO11"/>
  <sheetViews>
    <sheetView zoomScale="90" zoomScaleNormal="90" workbookViewId="0">
      <selection sqref="A1:Q1"/>
    </sheetView>
  </sheetViews>
  <sheetFormatPr defaultColWidth="9" defaultRowHeight="21" x14ac:dyDescent="0.15"/>
  <cols>
    <col min="1" max="1" width="3.5" style="1" customWidth="1"/>
    <col min="2" max="2" width="10" style="2" customWidth="1"/>
    <col min="3" max="3" width="3.5" style="12" customWidth="1"/>
    <col min="4" max="27" width="5.375" style="3" customWidth="1"/>
    <col min="28" max="28" width="2.25" style="3" customWidth="1"/>
    <col min="29" max="16384" width="9" style="1"/>
  </cols>
  <sheetData>
    <row r="1" spans="1:41" s="6" customFormat="1" ht="30.75" customHeight="1" x14ac:dyDescent="0.15">
      <c r="A1" s="129" t="s">
        <v>12</v>
      </c>
      <c r="B1" s="130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2">
        <f>'1元旦'!R1:AE1+8</f>
        <v>45666</v>
      </c>
      <c r="S1" s="132"/>
      <c r="T1" s="132"/>
      <c r="U1" s="132"/>
      <c r="V1" s="132"/>
      <c r="W1" s="132"/>
      <c r="X1" s="132"/>
      <c r="Y1" s="132"/>
      <c r="Z1" s="132"/>
      <c r="AA1" s="132"/>
      <c r="AB1" s="132"/>
    </row>
    <row r="2" spans="1:41" s="3" customFormat="1" ht="30.75" customHeight="1" thickBot="1" x14ac:dyDescent="0.25">
      <c r="A2" s="133" t="s">
        <v>10</v>
      </c>
      <c r="B2" s="134"/>
      <c r="C2" s="13" t="s">
        <v>11</v>
      </c>
      <c r="D2" s="138">
        <v>9</v>
      </c>
      <c r="E2" s="137"/>
      <c r="F2" s="135">
        <v>10</v>
      </c>
      <c r="G2" s="135"/>
      <c r="H2" s="135">
        <v>11</v>
      </c>
      <c r="I2" s="135"/>
      <c r="J2" s="135">
        <v>12</v>
      </c>
      <c r="K2" s="135"/>
      <c r="L2" s="135">
        <v>1</v>
      </c>
      <c r="M2" s="135"/>
      <c r="N2" s="135">
        <v>2</v>
      </c>
      <c r="O2" s="135"/>
      <c r="P2" s="135">
        <v>3</v>
      </c>
      <c r="Q2" s="135"/>
      <c r="R2" s="135">
        <v>4</v>
      </c>
      <c r="S2" s="136"/>
      <c r="T2" s="136">
        <v>5</v>
      </c>
      <c r="U2" s="136"/>
      <c r="V2" s="136">
        <v>6</v>
      </c>
      <c r="W2" s="136"/>
      <c r="X2" s="136">
        <v>7</v>
      </c>
      <c r="Y2" s="136"/>
      <c r="Z2" s="140">
        <v>8</v>
      </c>
      <c r="AA2" s="139"/>
      <c r="AB2" s="22">
        <v>9</v>
      </c>
    </row>
    <row r="3" spans="1:41" ht="63.75" customHeight="1" thickBot="1" x14ac:dyDescent="0.2">
      <c r="A3" s="123" t="s">
        <v>8</v>
      </c>
      <c r="B3" s="127" t="s">
        <v>15</v>
      </c>
      <c r="C3" s="47" t="s">
        <v>2</v>
      </c>
      <c r="D3" s="144"/>
      <c r="E3" s="145"/>
      <c r="F3" s="145"/>
      <c r="G3" s="145"/>
      <c r="H3" s="145"/>
      <c r="I3" s="145"/>
      <c r="J3" s="145"/>
      <c r="K3" s="145"/>
      <c r="L3" s="146"/>
      <c r="M3" s="141"/>
      <c r="N3" s="142"/>
      <c r="O3" s="142"/>
      <c r="P3" s="142"/>
      <c r="Q3" s="142"/>
      <c r="R3" s="143"/>
      <c r="S3" s="4"/>
      <c r="T3" s="61"/>
      <c r="U3" s="62"/>
      <c r="V3" s="61"/>
      <c r="W3" s="62"/>
      <c r="X3" s="61"/>
      <c r="Y3" s="62"/>
      <c r="Z3" s="61"/>
      <c r="AA3" s="63"/>
      <c r="AB3" s="19"/>
      <c r="AF3" s="7"/>
      <c r="AG3" s="7"/>
      <c r="AH3" s="7"/>
      <c r="AI3" s="7"/>
      <c r="AJ3" s="7"/>
      <c r="AK3" s="7"/>
      <c r="AL3" s="7"/>
      <c r="AM3" s="7"/>
      <c r="AN3" s="7"/>
      <c r="AO3" s="7"/>
    </row>
    <row r="4" spans="1:41" ht="63.75" customHeight="1" thickBot="1" x14ac:dyDescent="0.2">
      <c r="A4" s="123"/>
      <c r="B4" s="128"/>
      <c r="C4" s="47" t="s">
        <v>3</v>
      </c>
      <c r="D4" s="150"/>
      <c r="E4" s="151"/>
      <c r="F4" s="151"/>
      <c r="G4" s="151"/>
      <c r="H4" s="151"/>
      <c r="I4" s="151"/>
      <c r="J4" s="151"/>
      <c r="K4" s="151"/>
      <c r="L4" s="152"/>
      <c r="M4" s="17"/>
      <c r="N4" s="141"/>
      <c r="O4" s="142"/>
      <c r="P4" s="142"/>
      <c r="Q4" s="143"/>
      <c r="R4" s="37"/>
      <c r="S4" s="4"/>
      <c r="T4" s="61"/>
      <c r="U4" s="62"/>
      <c r="V4" s="61"/>
      <c r="W4" s="62"/>
      <c r="X4" s="61"/>
      <c r="Y4" s="62"/>
      <c r="Z4" s="61"/>
      <c r="AA4" s="63"/>
      <c r="AB4" s="20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</row>
    <row r="5" spans="1:41" ht="63.75" customHeight="1" x14ac:dyDescent="0.15">
      <c r="A5" s="123"/>
      <c r="B5" s="127" t="s">
        <v>14</v>
      </c>
      <c r="C5" s="47" t="s">
        <v>4</v>
      </c>
      <c r="D5" s="150"/>
      <c r="E5" s="151"/>
      <c r="F5" s="151"/>
      <c r="G5" s="151"/>
      <c r="H5" s="151"/>
      <c r="I5" s="151"/>
      <c r="J5" s="151"/>
      <c r="K5" s="151"/>
      <c r="L5" s="152"/>
      <c r="M5" s="16"/>
      <c r="N5" s="144"/>
      <c r="O5" s="145"/>
      <c r="P5" s="145"/>
      <c r="Q5" s="146"/>
      <c r="R5" s="29"/>
      <c r="S5" s="4"/>
      <c r="T5" s="61"/>
      <c r="U5" s="62"/>
      <c r="V5" s="61"/>
      <c r="W5" s="62"/>
      <c r="X5" s="61"/>
      <c r="Y5" s="62"/>
      <c r="Z5" s="61"/>
      <c r="AA5" s="63"/>
      <c r="AB5" s="20"/>
    </row>
    <row r="6" spans="1:41" ht="63.75" customHeight="1" thickBot="1" x14ac:dyDescent="0.2">
      <c r="A6" s="123"/>
      <c r="B6" s="128"/>
      <c r="C6" s="47" t="s">
        <v>5</v>
      </c>
      <c r="D6" s="150"/>
      <c r="E6" s="151"/>
      <c r="F6" s="151"/>
      <c r="G6" s="151"/>
      <c r="H6" s="151"/>
      <c r="I6" s="151"/>
      <c r="J6" s="151"/>
      <c r="K6" s="151"/>
      <c r="L6" s="152"/>
      <c r="M6" s="16"/>
      <c r="N6" s="147"/>
      <c r="O6" s="148"/>
      <c r="P6" s="148"/>
      <c r="Q6" s="149"/>
      <c r="R6" s="29"/>
      <c r="S6" s="4"/>
      <c r="T6" s="61"/>
      <c r="U6" s="62"/>
      <c r="V6" s="61"/>
      <c r="W6" s="62"/>
      <c r="X6" s="61"/>
      <c r="Y6" s="62"/>
      <c r="Z6" s="61"/>
      <c r="AA6" s="63"/>
      <c r="AB6" s="20"/>
    </row>
    <row r="7" spans="1:41" ht="30" customHeight="1" thickBot="1" x14ac:dyDescent="0.2">
      <c r="A7" s="126"/>
      <c r="B7" s="26" t="s">
        <v>6</v>
      </c>
      <c r="C7" s="48"/>
      <c r="D7" s="147"/>
      <c r="E7" s="148"/>
      <c r="F7" s="148"/>
      <c r="G7" s="148"/>
      <c r="H7" s="148"/>
      <c r="I7" s="148"/>
      <c r="J7" s="148"/>
      <c r="K7" s="148"/>
      <c r="L7" s="149"/>
      <c r="M7" s="10"/>
      <c r="N7" s="34"/>
      <c r="O7" s="35"/>
      <c r="P7" s="34"/>
      <c r="Q7" s="35"/>
      <c r="R7" s="11"/>
      <c r="S7" s="10"/>
      <c r="T7" s="64"/>
      <c r="U7" s="65"/>
      <c r="V7" s="64"/>
      <c r="W7" s="65"/>
      <c r="X7" s="64"/>
      <c r="Y7" s="65"/>
      <c r="Z7" s="64"/>
      <c r="AA7" s="66"/>
      <c r="AB7" s="21"/>
    </row>
    <row r="8" spans="1:41" ht="41.25" customHeight="1" thickBot="1" x14ac:dyDescent="0.2">
      <c r="A8" s="122" t="s">
        <v>9</v>
      </c>
      <c r="B8" s="27" t="s">
        <v>7</v>
      </c>
      <c r="C8" s="54"/>
      <c r="D8" s="141"/>
      <c r="E8" s="142"/>
      <c r="F8" s="142"/>
      <c r="G8" s="142"/>
      <c r="H8" s="142"/>
      <c r="I8" s="142"/>
      <c r="J8" s="142"/>
      <c r="K8" s="142"/>
      <c r="L8" s="143"/>
      <c r="M8" s="9"/>
      <c r="N8" s="8"/>
      <c r="O8" s="9"/>
      <c r="P8" s="8"/>
      <c r="Q8" s="9"/>
      <c r="R8" s="8"/>
      <c r="S8" s="9"/>
      <c r="T8" s="67"/>
      <c r="U8" s="68"/>
      <c r="V8" s="67"/>
      <c r="W8" s="68"/>
      <c r="X8" s="67"/>
      <c r="Y8" s="68"/>
      <c r="Z8" s="67"/>
      <c r="AA8" s="69"/>
      <c r="AB8" s="19"/>
    </row>
    <row r="9" spans="1:41" ht="66" customHeight="1" thickBot="1" x14ac:dyDescent="0.2">
      <c r="A9" s="123"/>
      <c r="B9" s="28" t="s">
        <v>16</v>
      </c>
      <c r="C9" s="25"/>
      <c r="D9" s="8"/>
      <c r="E9" s="17"/>
      <c r="F9" s="141"/>
      <c r="G9" s="143"/>
      <c r="H9" s="37"/>
      <c r="I9" s="9"/>
      <c r="J9" s="8"/>
      <c r="K9" s="9"/>
      <c r="L9" s="32"/>
      <c r="M9" s="39"/>
      <c r="N9" s="5"/>
      <c r="O9" s="4"/>
      <c r="P9" s="5"/>
      <c r="Q9" s="4"/>
      <c r="R9" s="5"/>
      <c r="S9" s="4"/>
      <c r="T9" s="61"/>
      <c r="U9" s="62"/>
      <c r="V9" s="61"/>
      <c r="W9" s="62"/>
      <c r="X9" s="61"/>
      <c r="Y9" s="62"/>
      <c r="Z9" s="61"/>
      <c r="AA9" s="63"/>
      <c r="AB9" s="20"/>
    </row>
    <row r="10" spans="1:41" ht="66" customHeight="1" x14ac:dyDescent="0.15">
      <c r="A10" s="123"/>
      <c r="B10" s="124" t="s">
        <v>13</v>
      </c>
      <c r="C10" s="15" t="s">
        <v>0</v>
      </c>
      <c r="D10" s="5"/>
      <c r="E10" s="4"/>
      <c r="F10" s="144"/>
      <c r="G10" s="145"/>
      <c r="H10" s="145"/>
      <c r="I10" s="146"/>
      <c r="J10" s="144"/>
      <c r="K10" s="145"/>
      <c r="L10" s="145"/>
      <c r="M10" s="146"/>
      <c r="N10" s="76"/>
      <c r="O10" s="16"/>
      <c r="P10" s="29"/>
      <c r="Q10" s="16"/>
      <c r="R10" s="16"/>
      <c r="S10" s="16"/>
      <c r="T10" s="62"/>
      <c r="U10" s="62"/>
      <c r="V10" s="61"/>
      <c r="W10" s="62"/>
      <c r="X10" s="61"/>
      <c r="Y10" s="62"/>
      <c r="Z10" s="61"/>
      <c r="AA10" s="63"/>
      <c r="AB10" s="20"/>
    </row>
    <row r="11" spans="1:41" ht="66" customHeight="1" thickBot="1" x14ac:dyDescent="0.2">
      <c r="A11" s="123"/>
      <c r="B11" s="125"/>
      <c r="C11" s="15" t="s">
        <v>1</v>
      </c>
      <c r="D11" s="5"/>
      <c r="E11" s="4"/>
      <c r="F11" s="147"/>
      <c r="G11" s="148"/>
      <c r="H11" s="148"/>
      <c r="I11" s="149"/>
      <c r="J11" s="147"/>
      <c r="K11" s="148"/>
      <c r="L11" s="148"/>
      <c r="M11" s="149"/>
      <c r="N11" s="76"/>
      <c r="O11" s="16"/>
      <c r="P11" s="29"/>
      <c r="Q11" s="16"/>
      <c r="R11" s="16"/>
      <c r="S11" s="16"/>
      <c r="T11" s="62"/>
      <c r="U11" s="62"/>
      <c r="V11" s="61"/>
      <c r="W11" s="62"/>
      <c r="X11" s="61"/>
      <c r="Y11" s="62"/>
      <c r="Z11" s="61"/>
      <c r="AA11" s="63"/>
      <c r="AB11" s="20"/>
    </row>
  </sheetData>
  <mergeCells count="28">
    <mergeCell ref="A1:Q1"/>
    <mergeCell ref="R1:AB1"/>
    <mergeCell ref="A2:B2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V2:W2"/>
    <mergeCell ref="X2:Y2"/>
    <mergeCell ref="Z2:AA2"/>
    <mergeCell ref="D3:L7"/>
    <mergeCell ref="D8:L8"/>
    <mergeCell ref="J10:M11"/>
    <mergeCell ref="A3:A7"/>
    <mergeCell ref="B3:B4"/>
    <mergeCell ref="B5:B6"/>
    <mergeCell ref="A8:A11"/>
    <mergeCell ref="B10:B11"/>
    <mergeCell ref="M3:R3"/>
    <mergeCell ref="F9:G9"/>
    <mergeCell ref="F10:I11"/>
    <mergeCell ref="N5:Q6"/>
    <mergeCell ref="N4:Q4"/>
  </mergeCells>
  <phoneticPr fontId="1"/>
  <pageMargins left="0" right="0" top="0.74803149606299213" bottom="0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54</vt:i4>
      </vt:variant>
    </vt:vector>
  </HeadingPairs>
  <TitlesOfParts>
    <vt:vector size="54" baseType="lpstr">
      <vt:lpstr>1元旦</vt:lpstr>
      <vt:lpstr>１.2</vt:lpstr>
      <vt:lpstr>１.3</vt:lpstr>
      <vt:lpstr>１.4</vt:lpstr>
      <vt:lpstr>１.5</vt:lpstr>
      <vt:lpstr>１.6</vt:lpstr>
      <vt:lpstr>１.7</vt:lpstr>
      <vt:lpstr>１.8</vt:lpstr>
      <vt:lpstr>１.9</vt:lpstr>
      <vt:lpstr>１.10</vt:lpstr>
      <vt:lpstr>１.11</vt:lpstr>
      <vt:lpstr>１.12</vt:lpstr>
      <vt:lpstr>１.13</vt:lpstr>
      <vt:lpstr>１.14</vt:lpstr>
      <vt:lpstr>１.15</vt:lpstr>
      <vt:lpstr>１.16</vt:lpstr>
      <vt:lpstr>１.17</vt:lpstr>
      <vt:lpstr>１.18</vt:lpstr>
      <vt:lpstr>１.19</vt:lpstr>
      <vt:lpstr>１.20</vt:lpstr>
      <vt:lpstr>１.21</vt:lpstr>
      <vt:lpstr>１.22</vt:lpstr>
      <vt:lpstr>１.23</vt:lpstr>
      <vt:lpstr>１.24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13成人の日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  <vt:lpstr>26</vt:lpstr>
      <vt:lpstr>27</vt:lpstr>
      <vt:lpstr>28</vt:lpstr>
      <vt:lpstr>29</vt:lpstr>
      <vt:lpstr>30</vt:lpstr>
      <vt:lpstr>31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2024-12-26T10:05:23Z</dcterms:modified>
</cp:coreProperties>
</file>